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Plan" sheetId="1" r:id="rId1"/>
    <sheet name="Deco2000" sheetId="2" r:id="rId2"/>
    <sheet name="Deco2000 not reverse" sheetId="3" r:id="rId3"/>
    <sheet name="WG" sheetId="4" r:id="rId4"/>
  </sheets>
  <definedNames/>
  <calcPr fullCalcOnLoad="1"/>
</workbook>
</file>

<file path=xl/sharedStrings.xml><?xml version="1.0" encoding="utf-8"?>
<sst xmlns="http://schemas.openxmlformats.org/spreadsheetml/2006/main" count="362" uniqueCount="36">
  <si>
    <t>Tiefe</t>
  </si>
  <si>
    <t>Zeit</t>
  </si>
  <si>
    <t>idx</t>
  </si>
  <si>
    <t>WH</t>
  </si>
  <si>
    <t>D</t>
  </si>
  <si>
    <t>E</t>
  </si>
  <si>
    <t>F</t>
  </si>
  <si>
    <t>G</t>
  </si>
  <si>
    <t>C</t>
  </si>
  <si>
    <t>B</t>
  </si>
  <si>
    <t>Wiederholungsgruppe</t>
  </si>
  <si>
    <t>Eingabe</t>
  </si>
  <si>
    <t>Ergebnis</t>
  </si>
  <si>
    <t>Dauer Gesamt [min]</t>
  </si>
  <si>
    <t>Gasbedarf [lt]</t>
  </si>
  <si>
    <t>Dauer Stops [min]</t>
  </si>
  <si>
    <t>Gasbedarf Stops [lt]</t>
  </si>
  <si>
    <t>AMV [lt/min]</t>
  </si>
  <si>
    <t>Grundzeit [min]</t>
  </si>
  <si>
    <t>Tiefe [m]</t>
  </si>
  <si>
    <t>Gasbedarf GZ [lt]</t>
  </si>
  <si>
    <t>Stops auf [m]:</t>
  </si>
  <si>
    <t>Dauer [min]</t>
  </si>
  <si>
    <t>Tauchgangsplanung mit Deco 2000 (Luft)</t>
  </si>
  <si>
    <t>WG</t>
  </si>
  <si>
    <t>No flight</t>
  </si>
  <si>
    <t>Min</t>
  </si>
  <si>
    <t>Minimale Oberflächenpause</t>
  </si>
  <si>
    <t>Empfehlung: mindesten 2 Stunden!</t>
  </si>
  <si>
    <t>Zeitzuschlag</t>
  </si>
  <si>
    <t>(inkl. Zeitzuschlag)</t>
  </si>
  <si>
    <t>grösser 45</t>
  </si>
  <si>
    <t>grösser 27</t>
  </si>
  <si>
    <t>grösser 0</t>
  </si>
  <si>
    <t>Oberflächenpause</t>
  </si>
  <si>
    <t>Hilfsvariablen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</si>
</sst>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00_-;\-* #,##0.000_-;_-* &quot;-&quot;???_-;_-@_-"/>
    <numFmt numFmtId="171" formatCode="hh:mm;@"/>
  </numFmts>
  <fonts count="40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/>
    </xf>
    <xf numFmtId="0" fontId="0" fillId="34" borderId="13" xfId="0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0" fillId="33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11" xfId="0" applyBorder="1" applyAlignment="1">
      <alignment/>
    </xf>
    <xf numFmtId="0" fontId="0" fillId="34" borderId="2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4" fillId="35" borderId="29" xfId="0" applyFont="1" applyFill="1" applyBorder="1" applyAlignment="1">
      <alignment/>
    </xf>
    <xf numFmtId="0" fontId="0" fillId="35" borderId="25" xfId="0" applyFill="1" applyBorder="1" applyAlignment="1">
      <alignment horizontal="center"/>
    </xf>
    <xf numFmtId="0" fontId="3" fillId="35" borderId="24" xfId="0" applyFont="1" applyFill="1" applyBorder="1" applyAlignment="1">
      <alignment/>
    </xf>
    <xf numFmtId="0" fontId="5" fillId="0" borderId="0" xfId="0" applyFon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37" borderId="10" xfId="0" applyFill="1" applyBorder="1" applyAlignment="1">
      <alignment/>
    </xf>
    <xf numFmtId="20" fontId="0" fillId="34" borderId="10" xfId="0" applyNumberFormat="1" applyFill="1" applyBorder="1" applyAlignment="1">
      <alignment/>
    </xf>
    <xf numFmtId="20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0" fontId="0" fillId="0" borderId="10" xfId="0" applyNumberFormat="1" applyFill="1" applyBorder="1" applyAlignment="1">
      <alignment/>
    </xf>
    <xf numFmtId="171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29" xfId="0" applyFill="1" applyBorder="1" applyAlignment="1">
      <alignment/>
    </xf>
    <xf numFmtId="0" fontId="0" fillId="34" borderId="0" xfId="0" applyFill="1" applyBorder="1" applyAlignment="1">
      <alignment horizontal="center"/>
    </xf>
    <xf numFmtId="171" fontId="0" fillId="36" borderId="0" xfId="0" applyNumberFormat="1" applyFill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0" fontId="3" fillId="35" borderId="0" xfId="0" applyFont="1" applyFill="1" applyBorder="1" applyAlignment="1">
      <alignment horizontal="left"/>
    </xf>
    <xf numFmtId="0" fontId="0" fillId="35" borderId="0" xfId="0" applyFill="1" applyBorder="1" applyAlignment="1">
      <alignment horizontal="center" wrapText="1"/>
    </xf>
    <xf numFmtId="0" fontId="0" fillId="36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 horizontal="center"/>
    </xf>
    <xf numFmtId="1" fontId="0" fillId="35" borderId="0" xfId="0" applyNumberFormat="1" applyFill="1" applyBorder="1" applyAlignment="1">
      <alignment/>
    </xf>
    <xf numFmtId="1" fontId="0" fillId="35" borderId="25" xfId="0" applyNumberFormat="1" applyFill="1" applyBorder="1" applyAlignment="1">
      <alignment/>
    </xf>
    <xf numFmtId="0" fontId="0" fillId="35" borderId="2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5" borderId="30" xfId="0" applyFill="1" applyBorder="1" applyAlignment="1">
      <alignment/>
    </xf>
    <xf numFmtId="20" fontId="0" fillId="37" borderId="31" xfId="0" applyNumberFormat="1" applyFill="1" applyBorder="1" applyAlignment="1">
      <alignment/>
    </xf>
    <xf numFmtId="0" fontId="0" fillId="35" borderId="31" xfId="0" applyFill="1" applyBorder="1" applyAlignment="1">
      <alignment/>
    </xf>
    <xf numFmtId="0" fontId="4" fillId="35" borderId="31" xfId="0" applyFont="1" applyFill="1" applyBorder="1" applyAlignment="1">
      <alignment/>
    </xf>
    <xf numFmtId="0" fontId="0" fillId="35" borderId="32" xfId="0" applyFill="1" applyBorder="1" applyAlignment="1">
      <alignment/>
    </xf>
    <xf numFmtId="20" fontId="0" fillId="39" borderId="0" xfId="0" applyNumberFormat="1" applyFill="1" applyAlignment="1">
      <alignment/>
    </xf>
    <xf numFmtId="0" fontId="0" fillId="39" borderId="0" xfId="0" applyFill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0" xfId="0" applyFill="1" applyAlignment="1">
      <alignment/>
    </xf>
    <xf numFmtId="0" fontId="0" fillId="40" borderId="31" xfId="0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9">
      <selection activeCell="B33" sqref="B33"/>
    </sheetView>
  </sheetViews>
  <sheetFormatPr defaultColWidth="11.421875" defaultRowHeight="12.75"/>
  <cols>
    <col min="1" max="1" width="21.421875" style="0" customWidth="1"/>
    <col min="2" max="16384" width="8.8515625" style="0" customWidth="1"/>
  </cols>
  <sheetData>
    <row r="1" ht="20.25">
      <c r="A1" s="41" t="s">
        <v>23</v>
      </c>
    </row>
    <row r="3" ht="13.5" thickBot="1"/>
    <row r="4" spans="1:7" ht="12.75">
      <c r="A4" s="38" t="s">
        <v>11</v>
      </c>
      <c r="B4" s="29"/>
      <c r="C4" s="29"/>
      <c r="D4" s="29"/>
      <c r="E4" s="29"/>
      <c r="F4" s="29"/>
      <c r="G4" s="30"/>
    </row>
    <row r="5" spans="1:7" ht="12.75">
      <c r="A5" s="31" t="s">
        <v>17</v>
      </c>
      <c r="B5" s="54">
        <v>15</v>
      </c>
      <c r="C5" s="32"/>
      <c r="D5" s="32"/>
      <c r="E5" s="32"/>
      <c r="F5" s="32"/>
      <c r="G5" s="33"/>
    </row>
    <row r="6" spans="1:7" ht="12.75">
      <c r="A6" s="31" t="s">
        <v>18</v>
      </c>
      <c r="B6" s="54">
        <v>40</v>
      </c>
      <c r="C6" s="32"/>
      <c r="D6" s="32"/>
      <c r="E6" s="32"/>
      <c r="F6" s="32"/>
      <c r="G6" s="33"/>
    </row>
    <row r="7" spans="1:7" ht="12.75">
      <c r="A7" s="31" t="s">
        <v>19</v>
      </c>
      <c r="B7" s="54">
        <v>30</v>
      </c>
      <c r="C7" s="32"/>
      <c r="D7" s="32"/>
      <c r="E7" s="32"/>
      <c r="F7" s="32"/>
      <c r="G7" s="33"/>
    </row>
    <row r="8" spans="1:7" ht="12.75" hidden="1">
      <c r="A8" s="31"/>
      <c r="B8" s="32">
        <f>B7</f>
        <v>30</v>
      </c>
      <c r="C8" s="32">
        <f>B7</f>
        <v>30</v>
      </c>
      <c r="D8" s="32">
        <f>B7</f>
        <v>30</v>
      </c>
      <c r="E8" s="32">
        <f>B7</f>
        <v>30</v>
      </c>
      <c r="F8" s="32">
        <f>B7</f>
        <v>30</v>
      </c>
      <c r="G8" s="33">
        <f>B7</f>
        <v>30</v>
      </c>
    </row>
    <row r="9" spans="1:7" ht="12.75" hidden="1">
      <c r="A9" s="31"/>
      <c r="B9" s="32">
        <f>B6</f>
        <v>40</v>
      </c>
      <c r="C9" s="32">
        <f>B6</f>
        <v>40</v>
      </c>
      <c r="D9" s="32">
        <f>B6</f>
        <v>40</v>
      </c>
      <c r="E9" s="32">
        <f>B6</f>
        <v>40</v>
      </c>
      <c r="F9" s="32">
        <f>B6</f>
        <v>40</v>
      </c>
      <c r="G9" s="33">
        <f>B6</f>
        <v>40</v>
      </c>
    </row>
    <row r="10" spans="1:7" ht="13.5" thickBot="1">
      <c r="A10" s="34"/>
      <c r="B10" s="35"/>
      <c r="C10" s="35"/>
      <c r="D10" s="35"/>
      <c r="E10" s="35"/>
      <c r="F10" s="35"/>
      <c r="G10" s="36"/>
    </row>
    <row r="11" spans="1:7" ht="12.75">
      <c r="A11" s="38" t="s">
        <v>12</v>
      </c>
      <c r="B11" s="29"/>
      <c r="C11" s="29"/>
      <c r="D11" s="29"/>
      <c r="E11" s="29"/>
      <c r="F11" s="29"/>
      <c r="G11" s="30"/>
    </row>
    <row r="12" spans="1:7" ht="12.75">
      <c r="A12" s="31" t="s">
        <v>20</v>
      </c>
      <c r="B12" s="37">
        <f>B5*B6*(B7/10+1)</f>
        <v>2400</v>
      </c>
      <c r="C12" s="52"/>
      <c r="D12" s="52"/>
      <c r="E12" s="52"/>
      <c r="F12" s="52"/>
      <c r="G12" s="33"/>
    </row>
    <row r="13" spans="1:7" ht="12.75">
      <c r="A13" s="31" t="s">
        <v>21</v>
      </c>
      <c r="B13" s="52">
        <v>15</v>
      </c>
      <c r="C13" s="52">
        <v>12</v>
      </c>
      <c r="D13" s="52">
        <v>9</v>
      </c>
      <c r="E13" s="52">
        <v>6</v>
      </c>
      <c r="F13" s="52">
        <v>3</v>
      </c>
      <c r="G13" s="39"/>
    </row>
    <row r="14" spans="1:7" ht="12.75" hidden="1">
      <c r="A14" s="31" t="s">
        <v>31</v>
      </c>
      <c r="B14" s="52" t="str">
        <f>IF(B7&gt;60,INDEX(Deco2000!C7:C12,MATCH(B6,Deco2000!B7:B12,-1)),IF(B7&gt;57,INDEX(Deco2000!C13:C18,MATCH(B6,Deco2000!B13:B18,-1)),IF(B7&gt;54,INDEX(Deco2000!C19:C24,MATCH(B6,Deco2000!B19:B24,-1)),IF(B7&gt;51,INDEX(Deco2000!C25:C30,MATCH(B6,Deco2000!B25:B30,-1)),IF(B7&gt;48,INDEX(Deco2000!C31:C37,MATCH(B6,Deco2000!B31:B37,-1)),IF(B7&gt;45,INDEX(Deco2000!C38:C46,MATCH(B6,Deco2000!B38:B46,-1)),"NO"))))))</f>
        <v>NO</v>
      </c>
      <c r="C14" s="52" t="str">
        <f>IF(B7&gt;60,INDEX(Deco2000!D7:D12,MATCH(B6,Deco2000!B7:B12,-1)),IF(B7&gt;57,INDEX(Deco2000!D13:D18,MATCH(B6,Deco2000!B13:B18,-1)),IF(B7&gt;54,INDEX(Deco2000!D19:D24,MATCH(B6,Deco2000!B19:B24,-1)),IF(B7&gt;51,INDEX(Deco2000!D25:D30,MATCH(B6,Deco2000!B25:B30,-1)),IF(B7&gt;48,INDEX(Deco2000!D31:D37,MATCH(B6,Deco2000!B31:B37,-1)),IF(B7&gt;45,INDEX(Deco2000!D38:D46,MATCH(B6,Deco2000!B38:B46,-1)),"NO"))))))</f>
        <v>NO</v>
      </c>
      <c r="D14" s="58" t="str">
        <f>IF(B7&gt;60,INDEX(Deco2000!E7:E12,MATCH(B6,Deco2000!B7:B12,-1)),IF(B7&gt;57,INDEX(Deco2000!E13:E18,MATCH(B6,Deco2000!B13:B18,-1)),IF(B7&gt;54,INDEX(Deco2000!E19:E24,MATCH(B6,Deco2000!B19:B24,-1)),IF(B7&gt;51,INDEX(Deco2000!E25:E30,MATCH(B6,Deco2000!B25:B30,-1)),IF(B7&gt;48,INDEX(Deco2000!E31:E37,MATCH(B6,Deco2000!B31:B37,-1)),IF(B7&gt;45,INDEX(Deco2000!E38:E46,MATCH(B6,Deco2000!B38:B46,-1)),"NO"))))))</f>
        <v>NO</v>
      </c>
      <c r="E14" s="52" t="str">
        <f>IF(B7&gt;60,INDEX(Deco2000!F7:F12,MATCH(B6,Deco2000!B7:B12,-1)),IF(B7&gt;57,INDEX(Deco2000!F13:F18,MATCH(B6,Deco2000!B13:B18,-1)),IF(B7&gt;54,INDEX(Deco2000!F19:F24,MATCH(B6,Deco2000!B19:B24,-1)),IF(B7&gt;51,INDEX(Deco2000!F25:F30,MATCH(B6,Deco2000!B25:B30,-1)),IF(B7&gt;48,INDEX(Deco2000!F31:F37,MATCH(B6,Deco2000!B31:B37,-1)),IF(B7&gt;45,INDEX(Deco2000!F38:F46,MATCH(B6,Deco2000!B38:B46,-1)),"NO"))))))</f>
        <v>NO</v>
      </c>
      <c r="F14" s="52" t="str">
        <f>IF(B7&gt;60,INDEX(Deco2000!G7:G12,MATCH(B6,Deco2000!B7:B12,-1)),IF(B7&gt;57,INDEX(Deco2000!G13:G18,MATCH(B6,Deco2000!B13:B18,-1)),IF(B7&gt;54,INDEX(Deco2000!G19:G24,MATCH(B6,Deco2000!B19:B24,-1)),IF(B7&gt;51,INDEX(Deco2000!G25:G30,MATCH(B6,Deco2000!B25:B30,-1)),IF(B7&gt;48,INDEX(Deco2000!G31:G37,MATCH(B6,Deco2000!B31:B37,-1)),IF(B7&gt;45,INDEX(Deco2000!G38:G46,MATCH(B6,Deco2000!B38:B46,-1)),"NO"))))))</f>
        <v>NO</v>
      </c>
      <c r="G14" s="39" t="str">
        <f>IF(B7&gt;60,INDEX(Deco2000!H7:H12,MATCH(B6,Deco2000!B7:B12,-1)),IF(B7&gt;57,INDEX(Deco2000!H13:H18,MATCH(B6,Deco2000!B13:B18,-1)),IF(B7&gt;54,INDEX(Deco2000!H19:H24,MATCH(B6,Deco2000!B19:B24,-1)),IF(B7&gt;51,INDEX(Deco2000!H25:H30,MATCH(B6,Deco2000!B25:B30,-1)),IF(B7&gt;48,INDEX(Deco2000!H31:H37,MATCH(B6,Deco2000!B31:B37,-1)),IF(B7&gt;45,INDEX(Deco2000!H38:H46,MATCH(B6,Deco2000!B38:B46,-1)),"NO"))))))</f>
        <v>NO</v>
      </c>
    </row>
    <row r="15" spans="1:7" ht="12.75" hidden="1">
      <c r="A15" s="31" t="s">
        <v>32</v>
      </c>
      <c r="B15" s="52">
        <f>IF(B7&gt;42,INDEX(Deco2000!C47:C55,MATCH(B6,Deco2000!B47:B55,-1)),IF(B7&gt;39,INDEX(Deco2000!C56:C63,MATCH(B6,Deco2000!B56:B63,-1)),IF(B7&gt;36,INDEX(Deco2000!C64:C71,MATCH(B6,Deco2000!B64:B71,-1)),IF(B7&gt;33,INDEX(Deco2000!C72:C80,MATCH(B6,Deco2000!B72:B80,-1)),IF(B7&gt;30,INDEX(Deco2000!C81:C91,MATCH(B6,Deco2000!B81:B91,-1)),IF(B7&gt;27,INDEX(Deco2000!C92:C104,MATCH(B6,Deco2000!B92:B104,-1)),"NO"))))))</f>
        <v>0</v>
      </c>
      <c r="C15" s="52">
        <f>IF(B7&gt;42,INDEX(Deco2000!D47:D55,MATCH(B6,Deco2000!B47:B55,-1)),IF(B7&gt;39,INDEX(Deco2000!D56:D63,MATCH(B6,Deco2000!B56:B63,-1)),IF(B7&gt;36,INDEX(Deco2000!D64:D71,MATCH(B6,Deco2000!B64:B71,-1)),IF(B7&gt;33,INDEX(Deco2000!C72:D80,MATCH(B6,Deco2000!B72:B80,-1)),IF(B7&gt;30,INDEX(Deco2000!D81:D91,MATCH(B6,Deco2000!B81:B91,-1)),IF(B7&gt;27,INDEX(Deco2000!D92:D104,MATCH(B6,Deco2000!B92:B104,-1)),""))))))</f>
        <v>0</v>
      </c>
      <c r="D15" s="52">
        <f>IF(B7&gt;42,INDEX(Deco2000!E47:E55,MATCH(B6,Deco2000!B47:B55,-1)),IF(B7&gt;39,INDEX(Deco2000!E56:E63,MATCH(B6,Deco2000!B56:B63,-1)),IF(B7&gt;36,INDEX(Deco2000!E64:E71,MATCH(B6,Deco2000!B64:B71,-1)),IF(B7&gt;33,INDEX(Deco2000!C72:E80,MATCH(B6,Deco2000!B72:B80,-1)),IF(B7&gt;30,INDEX(Deco2000!E81:E91,MATCH(B6,Deco2000!B81:B91,-1)),IF(B7&gt;27,INDEX(Deco2000!E92:E104,MATCH(B6,Deco2000!B92:B104,-1)),"NO"))))))</f>
        <v>1</v>
      </c>
      <c r="E15" s="52">
        <f>IF(B7&gt;42,INDEX(Deco2000!F47:F55,MATCH(B6,Deco2000!B47:B55,-1)),IF(B7&gt;39,INDEX(Deco2000!F56:F63,MATCH(B6,Deco2000!B56:B63,-1)),IF(B7&gt;36,INDEX(Deco2000!F64:F71,MATCH(B6,Deco2000!B64:B71,-1)),IF(B7&gt;33,INDEX(Deco2000!C72:F80,MATCH(B6,Deco2000!B72:B80,-1)),IF(B7&gt;30,INDEX(Deco2000!F81:F91,MATCH(B6,Deco2000!B81:B91,-1)),IF(B7&gt;27,INDEX(Deco2000!F92:F104,MATCH(B6,Deco2000!B92:B104,-1)),""))))))</f>
        <v>9</v>
      </c>
      <c r="F15" s="52">
        <f>IF(B7&gt;42,INDEX(Deco2000!G47:G55,MATCH(B6,Deco2000!B47:B55,-1)),IF(B7&gt;39,INDEX(Deco2000!G56:G63,MATCH(B6,Deco2000!B56:B63,-1)),IF(B7&gt;36,INDEX(Deco2000!G64:G71,MATCH(B6,Deco2000!B64:B71,-1)),IF(B7&gt;33,INDEX(Deco2000!C72:G80,MATCH(B6,Deco2000!B72:B80,-1)),IF(B7&gt;30,INDEX(Deco2000!G81:G91,MATCH(B6,Deco2000!B81:B91,-1)),IF(B7&gt;27,INDEX(Deco2000!G92:G104,MATCH(B6,Deco2000!B92:B104,-1)),""))))))</f>
        <v>19</v>
      </c>
      <c r="G15" s="39" t="str">
        <f>IF(B7&gt;42,INDEX(Deco2000!H47:H55,MATCH(B6,Deco2000!B47:B55,-1)),IF(B7&gt;39,INDEX(Deco2000!H56:H63,MATCH(B6,Deco2000!B56:B63,-1)),IF(B7&gt;36,INDEX(Deco2000!H64:H71,MATCH(B6,Deco2000!B64:B71,-1)),IF(B7&gt;33,INDEX(Deco2000!C72:H80,MATCH(B6,Deco2000!B72:B80,-1)),IF(B7&gt;30,INDEX(Deco2000!H81:H91,MATCH(B6,Deco2000!B81:B91,-1)),IF(B7&gt;27,INDEX(Deco2000!H92:H104,MATCH(B6,Deco2000!B92:B104,-1)),""))))))</f>
        <v>G</v>
      </c>
    </row>
    <row r="16" spans="1:7" ht="12.75" hidden="1">
      <c r="A16" s="31" t="s">
        <v>33</v>
      </c>
      <c r="B16" s="52">
        <f>IF(B7&gt;24,INDEX(Deco2000!C105:C116,MATCH(B6,Deco2000!B105:B116,-1)),IF(B7&gt;21,INDEX(Deco2000!C117:C129,MATCH(B6,Deco2000!B117:B129,-1)),IF(B7&gt;18,INDEX(Deco2000!C130:C140,MATCH(B6,Deco2000!B130:B140,-1)),IF(B7&gt;15,INDEX(Deco2000!C141:C147,MATCH(B6,Deco2000!B141:B147,-1)),IF(B7&gt;12,INDEX(Deco2000!C148:C153,MATCH(B6,Deco2000!B148:B153,-1)),IF(B7&gt;0,INDEX(Deco2000!C154:C158,MATCH(B6,Deco2000!B154:B158,-1)),"0"))))))</f>
        <v>0</v>
      </c>
      <c r="C16" s="52">
        <f>IF(B7&gt;24,INDEX(Deco2000!D105:D116,MATCH(B6,Deco2000!B105:B116,-1)),IF(B7&gt;21,INDEX(Deco2000!D117:D129,MATCH(B6,Deco2000!B117:B129,-1)),IF(B7&gt;18,INDEX(Deco2000!D130:D140,MATCH(B6,Deco2000!B130:B140,-1)),IF(B7&gt;15,INDEX(Deco2000!D141:D147,MATCH(B6,Deco2000!B141:B147,-1)),IF(B7&gt;12,INDEX(Deco2000!D148:D153,MATCH(B6,Deco2000!B148:B153,-1)),IF(B7&gt;0,INDEX(Deco2000!D154:D158,MATCH(B6,Deco2000!B154:B158,-1)),"0"))))))</f>
        <v>0</v>
      </c>
      <c r="D16" s="52">
        <f>IF(B7&gt;24,INDEX(Deco2000!E105:E116,MATCH(B6,Deco2000!B105:B116,-1)),IF(B7&gt;21,INDEX(Deco2000!E117:E129,MATCH(B6,Deco2000!B117:B129,-1)),IF(B7&gt;18,INDEX(Deco2000!E130:E140,MATCH(B6,Deco2000!B130:B140,-1)),IF(B7&gt;15,INDEX(Deco2000!E141:E147,MATCH(B6,Deco2000!B141:B147,-1)),IF(B7&gt;12,INDEX(Deco2000!E148:E153,MATCH(B6,Deco2000!B148:B153,-1)),IF(B7&gt;0,INDEX(Deco2000!E154:E158,MATCH(B6,Deco2000!B154:B158,-1)),"0"))))))</f>
        <v>0</v>
      </c>
      <c r="E16" s="52">
        <f>IF(B7&gt;24,INDEX(Deco2000!F105:F116,MATCH(B6,Deco2000!B105:B116,-1)),IF(B7&gt;21,INDEX(Deco2000!F117:F129,MATCH(B6,Deco2000!B117:B129,-1)),IF(B7&gt;18,INDEX(Deco2000!F130:F140,MATCH(B6,Deco2000!B130:B140,-1)),IF(B7&gt;15,INDEX(Deco2000!F141:F147,MATCH(B6,Deco2000!B141:B147,-1)),IF(B7&gt;12,INDEX(Deco2000!F148:F153,MATCH(B6,Deco2000!B148:B153,-1)),IF(B7&gt;0,INDEX(Deco2000!F154:F158,MATCH(B6,Deco2000!B154:B158,-1)),"0"))))))</f>
        <v>5</v>
      </c>
      <c r="F16" s="52">
        <f>IF(B7&gt;24,INDEX(Deco2000!G105:G116,MATCH(B6,Deco2000!B105:B116,-1)),IF(B7&gt;21,INDEX(Deco2000!G117:G129,MATCH(B6,Deco2000!B117:B129,-1)),IF(B7&gt;18,INDEX(Deco2000!G130:G140,MATCH(B6,Deco2000!B130:B140,-1)),IF(B7&gt;15,INDEX(Deco2000!G141:G147,MATCH(B6,Deco2000!B141:B147,-1)),IF(B7&gt;12,INDEX(Deco2000!G148:G153,MATCH(B6,Deco2000!B148:B153,-1)),IF(B7&gt;0,INDEX(Deco2000!G154:G158,MATCH(B6,Deco2000!B154:B158,-1)),"0"))))))</f>
        <v>15</v>
      </c>
      <c r="G16" s="39" t="str">
        <f>IF(B7&gt;24,INDEX(Deco2000!H105:H116,MATCH(B6,Deco2000!B105:B116,-1)),IF(B7&gt;21,INDEX(Deco2000!H117:H129,MATCH(B6,Deco2000!B117:B129,-1)),IF(B7&gt;18,INDEX(Deco2000!H130:H140,MATCH(B6,Deco2000!B130:B140,-1)),IF(B7&gt;15,INDEX(Deco2000!H141:H147,MATCH(B6,Deco2000!B141:B147,-1)),IF(B7&gt;12,INDEX(Deco2000!H148:H153,MATCH(B6,Deco2000!B148:B153,-1)),IF(B7&gt;0,INDEX(Deco2000!H154:H158,MATCH(B6,Deco2000!B154:B158,-1)),"0"))))))</f>
        <v>G</v>
      </c>
    </row>
    <row r="17" spans="1:7" ht="12.75" hidden="1">
      <c r="A17" s="31"/>
      <c r="B17" s="52"/>
      <c r="C17" s="52"/>
      <c r="D17" s="52"/>
      <c r="E17" s="52"/>
      <c r="F17" s="52"/>
      <c r="G17" s="39"/>
    </row>
    <row r="18" spans="1:7" ht="12.75" hidden="1">
      <c r="A18" s="31"/>
      <c r="B18" s="52"/>
      <c r="C18" s="52"/>
      <c r="D18" s="52"/>
      <c r="E18" s="52"/>
      <c r="F18" s="52"/>
      <c r="G18" s="39"/>
    </row>
    <row r="19" spans="1:7" ht="12.75">
      <c r="A19" s="31" t="s">
        <v>22</v>
      </c>
      <c r="B19" s="37">
        <f>IF(B8&gt;45,B14,IF(B8&gt;27,B15,IF(B8&gt;0,B16,0)))</f>
        <v>0</v>
      </c>
      <c r="C19" s="37">
        <f>IF(C8&gt;45,C14,IF(C8&gt;27,C15,IF(C8&gt;0,C16,0)))</f>
        <v>0</v>
      </c>
      <c r="D19" s="37">
        <f>IF(D8&gt;45,D14,IF(D8&gt;27,D15,IF(D8&gt;0,D16,0)))</f>
        <v>1</v>
      </c>
      <c r="E19" s="37">
        <f>IF(E8&gt;45,E14,IF(E8&gt;27,E15,IF(E8&gt;0,E16,0)))</f>
        <v>9</v>
      </c>
      <c r="F19" s="37">
        <f>IF(F8&gt;45,F14,IF(F8&gt;27,F15,IF(F8&gt;0,F16,0)))</f>
        <v>19</v>
      </c>
      <c r="G19" s="33"/>
    </row>
    <row r="20" spans="1:7" ht="12.75">
      <c r="A20" s="31" t="s">
        <v>14</v>
      </c>
      <c r="B20" s="37">
        <f>B5*(B13/10+1)*B19</f>
        <v>0</v>
      </c>
      <c r="C20" s="37">
        <f>B5*(C13/10+1)*C19</f>
        <v>0</v>
      </c>
      <c r="D20" s="37">
        <f>B5*(D13/10+1)*D19</f>
        <v>28.5</v>
      </c>
      <c r="E20" s="37">
        <f>B5*(E13/10+1)*E19</f>
        <v>216</v>
      </c>
      <c r="F20" s="37">
        <f>B5*(F13/10+1)*F19</f>
        <v>370.5</v>
      </c>
      <c r="G20" s="33"/>
    </row>
    <row r="21" spans="1:7" ht="12.75">
      <c r="A21" s="31"/>
      <c r="B21" s="52"/>
      <c r="C21" s="52"/>
      <c r="D21" s="52"/>
      <c r="E21" s="52"/>
      <c r="F21" s="52"/>
      <c r="G21" s="33"/>
    </row>
    <row r="22" spans="1:7" ht="12.75">
      <c r="A22" s="31" t="s">
        <v>15</v>
      </c>
      <c r="B22" s="37">
        <f>SUM(B19:F19)</f>
        <v>29</v>
      </c>
      <c r="C22" s="52"/>
      <c r="D22" s="52"/>
      <c r="E22" s="52"/>
      <c r="F22" s="52"/>
      <c r="G22" s="33"/>
    </row>
    <row r="23" spans="1:10" ht="12.75">
      <c r="A23" s="31" t="s">
        <v>16</v>
      </c>
      <c r="B23" s="37">
        <f>SUM(B20:F20)</f>
        <v>615</v>
      </c>
      <c r="C23" s="52"/>
      <c r="D23" s="52"/>
      <c r="E23" s="52"/>
      <c r="F23" s="52"/>
      <c r="G23" s="33"/>
      <c r="I23" s="60"/>
      <c r="J23" s="60"/>
    </row>
    <row r="24" spans="1:10" ht="12.75">
      <c r="A24" s="31"/>
      <c r="B24" s="52"/>
      <c r="C24" s="52"/>
      <c r="D24" s="52"/>
      <c r="E24" s="52"/>
      <c r="F24" s="52"/>
      <c r="G24" s="33"/>
      <c r="I24" s="60"/>
      <c r="J24" s="60"/>
    </row>
    <row r="25" spans="1:10" ht="12.75">
      <c r="A25" s="31"/>
      <c r="B25" s="52"/>
      <c r="C25" s="52"/>
      <c r="D25" s="52"/>
      <c r="E25" s="52"/>
      <c r="F25" s="52"/>
      <c r="G25" s="33"/>
      <c r="I25" s="60"/>
      <c r="J25" s="60"/>
    </row>
    <row r="26" spans="1:10" ht="12.75">
      <c r="A26" s="40" t="s">
        <v>13</v>
      </c>
      <c r="B26" s="37">
        <f>B22+B6</f>
        <v>69</v>
      </c>
      <c r="C26" s="52"/>
      <c r="D26" s="52"/>
      <c r="E26" s="52"/>
      <c r="F26" s="52"/>
      <c r="G26" s="33"/>
      <c r="I26" s="61"/>
      <c r="J26" s="60"/>
    </row>
    <row r="27" spans="1:10" ht="12.75">
      <c r="A27" s="40" t="s">
        <v>14</v>
      </c>
      <c r="B27" s="37">
        <f>B23+B12</f>
        <v>3015</v>
      </c>
      <c r="C27" s="52"/>
      <c r="D27" s="52"/>
      <c r="E27" s="52"/>
      <c r="F27" s="52"/>
      <c r="G27" s="33"/>
      <c r="I27" s="60"/>
      <c r="J27" s="60"/>
    </row>
    <row r="28" spans="1:7" ht="12.75">
      <c r="A28" s="40" t="s">
        <v>10</v>
      </c>
      <c r="B28" s="59" t="str">
        <f>IF(B7&gt;45,G14,IF(B7&gt;27,G15,IF(B7&gt;0,G16,"NO")))</f>
        <v>G</v>
      </c>
      <c r="C28" s="57" t="s">
        <v>27</v>
      </c>
      <c r="D28" s="52"/>
      <c r="E28" s="52"/>
      <c r="F28" s="55">
        <f>INDEX(WG!L4:L9,MATCH(B28,WG!A4:A9,-1))</f>
        <v>0.08333333333333333</v>
      </c>
      <c r="G28" s="33"/>
    </row>
    <row r="29" spans="1:7" ht="12.75">
      <c r="A29" s="40"/>
      <c r="B29" s="52">
        <f>F8</f>
        <v>30</v>
      </c>
      <c r="C29" s="57" t="s">
        <v>28</v>
      </c>
      <c r="D29" s="32"/>
      <c r="E29" s="32"/>
      <c r="F29" s="51"/>
      <c r="G29" s="33"/>
    </row>
    <row r="30" spans="1:7" ht="13.5" thickBot="1">
      <c r="A30" s="34"/>
      <c r="B30" s="35"/>
      <c r="C30" s="35"/>
      <c r="D30" s="35"/>
      <c r="E30" s="35"/>
      <c r="F30" s="35"/>
      <c r="G30" s="36"/>
    </row>
    <row r="31" ht="13.5" thickBot="1"/>
    <row r="32" spans="1:7" ht="13.5" thickBot="1">
      <c r="A32" s="68" t="s">
        <v>34</v>
      </c>
      <c r="B32" s="69">
        <v>0.08333333333333333</v>
      </c>
      <c r="C32" s="70"/>
      <c r="D32" s="77">
        <f>WG!N12</f>
        <v>52</v>
      </c>
      <c r="E32" s="70" t="s">
        <v>29</v>
      </c>
      <c r="F32" s="71"/>
      <c r="G32" s="72"/>
    </row>
    <row r="33" ht="13.5" thickBot="1">
      <c r="B33" s="42"/>
    </row>
    <row r="34" spans="1:7" ht="12.75">
      <c r="A34" s="53"/>
      <c r="B34" s="29"/>
      <c r="C34" s="29"/>
      <c r="D34" s="29"/>
      <c r="E34" s="29"/>
      <c r="F34" s="29"/>
      <c r="G34" s="30"/>
    </row>
    <row r="35" spans="1:7" ht="12.75">
      <c r="A35" s="31" t="s">
        <v>17</v>
      </c>
      <c r="B35" s="54">
        <v>15</v>
      </c>
      <c r="C35" s="51"/>
      <c r="D35" s="32"/>
      <c r="E35" s="32"/>
      <c r="F35" s="32"/>
      <c r="G35" s="33"/>
    </row>
    <row r="36" spans="1:7" ht="12.75">
      <c r="A36" s="31" t="s">
        <v>18</v>
      </c>
      <c r="B36" s="54">
        <v>18</v>
      </c>
      <c r="C36" s="56">
        <f>B36+D32</f>
        <v>70</v>
      </c>
      <c r="D36" s="32" t="s">
        <v>30</v>
      </c>
      <c r="E36" s="32"/>
      <c r="F36" s="32"/>
      <c r="G36" s="33"/>
    </row>
    <row r="37" spans="1:7" ht="12.75">
      <c r="A37" s="31" t="s">
        <v>19</v>
      </c>
      <c r="B37" s="54">
        <v>15</v>
      </c>
      <c r="C37" s="51"/>
      <c r="D37" s="32"/>
      <c r="E37" s="32"/>
      <c r="F37" s="32"/>
      <c r="G37" s="33"/>
    </row>
    <row r="38" spans="1:7" ht="12.75" hidden="1">
      <c r="A38" s="31"/>
      <c r="B38" s="32">
        <f>B37</f>
        <v>15</v>
      </c>
      <c r="C38" s="32">
        <f>B37</f>
        <v>15</v>
      </c>
      <c r="D38" s="32">
        <f>B37</f>
        <v>15</v>
      </c>
      <c r="E38" s="32">
        <f>B37</f>
        <v>15</v>
      </c>
      <c r="F38" s="32">
        <f>B37</f>
        <v>15</v>
      </c>
      <c r="G38" s="33">
        <f>B37</f>
        <v>15</v>
      </c>
    </row>
    <row r="39" spans="1:7" ht="12.75" hidden="1">
      <c r="A39" s="31"/>
      <c r="B39" s="62">
        <f>C36</f>
        <v>70</v>
      </c>
      <c r="C39" s="62">
        <f>C36</f>
        <v>70</v>
      </c>
      <c r="D39" s="62">
        <f>C36</f>
        <v>70</v>
      </c>
      <c r="E39" s="62">
        <f>C36</f>
        <v>70</v>
      </c>
      <c r="F39" s="62">
        <f>C36</f>
        <v>70</v>
      </c>
      <c r="G39" s="63">
        <f>C36</f>
        <v>70</v>
      </c>
    </row>
    <row r="40" spans="1:7" ht="13.5" thickBot="1">
      <c r="A40" s="34"/>
      <c r="B40" s="64"/>
      <c r="C40" s="35"/>
      <c r="D40" s="35"/>
      <c r="E40" s="35"/>
      <c r="F40" s="35"/>
      <c r="G40" s="36"/>
    </row>
    <row r="41" spans="1:7" ht="12.75">
      <c r="A41" s="31"/>
      <c r="B41" s="32"/>
      <c r="C41" s="32"/>
      <c r="D41" s="32"/>
      <c r="E41" s="32"/>
      <c r="F41" s="32"/>
      <c r="G41" s="33"/>
    </row>
    <row r="42" spans="1:7" ht="12.75">
      <c r="A42" s="31" t="s">
        <v>20</v>
      </c>
      <c r="B42" s="65">
        <f>B35*B36*(B37/10+1)</f>
        <v>675</v>
      </c>
      <c r="C42" s="52"/>
      <c r="D42" s="52"/>
      <c r="E42" s="52"/>
      <c r="F42" s="52"/>
      <c r="G42" s="33"/>
    </row>
    <row r="43" spans="1:7" ht="12.75">
      <c r="A43" s="31" t="s">
        <v>21</v>
      </c>
      <c r="B43" s="52">
        <v>15</v>
      </c>
      <c r="C43" s="52">
        <v>12</v>
      </c>
      <c r="D43" s="52">
        <v>9</v>
      </c>
      <c r="E43" s="52">
        <v>6</v>
      </c>
      <c r="F43" s="52">
        <v>3</v>
      </c>
      <c r="G43" s="33"/>
    </row>
    <row r="44" spans="1:7" ht="12.75" hidden="1">
      <c r="A44" s="31" t="s">
        <v>31</v>
      </c>
      <c r="B44" s="52" t="str">
        <f>IF(B36&gt;60,INDEX(Deco2000!C7:C12,MATCH(C36,Deco2000!B7:B12,-1)),IF(38&gt;57,INDEX(Deco2000!C13:C18,MATCH(C36,Deco2000!B13:B18,-1)),IF(B36&gt;54,INDEX(Deco2000!C19:C24,MATCH(C36,Deco2000!B19:B24,-1)),IF(B36&gt;51,INDEX(Deco2000!C25:C30,MATCH(C36,Deco2000!B25:B30,-1)),IF(B36&gt;48,INDEX(Deco2000!C31:C37,MATCH(C36,Deco2000!B31:B37,-1)),IF(B36&gt;45,INDEX(Deco2000!C38:C46,MATCH(C36,Deco2000!B38:B46,-1)),"0"))))))</f>
        <v>0</v>
      </c>
      <c r="C44" s="52" t="str">
        <f>IF(B37&gt;60,INDEX(Deco2000!D7:D12,MATCH(C36,Deco2000!B12:B39,-1)),IF(B37&gt;57,INDEX(Deco2000!D13:D18,MATCH(C36,Deco2000!B13:B18,-1)),IF(B37&gt;54,INDEX(Deco2000!D19:D24,MATCH(C36,Deco2000!B19:B24,-1)),IF(B37&gt;51,INDEX(Deco2000!D25:D30,MATCH(C36,Deco2000!B25:B30,-1)),IF(B37&gt;48,INDEX(Deco2000!D31:D37,MATCH(C36,Deco2000!B31:B37,-1)),IF(B37&gt;45,INDEX(Deco2000!D38:D46,MATCH(C36,Deco2000!B38:B46,-1)),"NO"))))))</f>
        <v>NO</v>
      </c>
      <c r="D44" s="58" t="str">
        <f>IF(B37&gt;60,INDEX(Deco2000!E7:E12,MATCH(C36,Deco2000!B7:B12,-1)),IF(B37&gt;57,INDEX(Deco2000!E13:E18,MATCH(C36,Deco2000!B13:B18,-1)),IF(B37&gt;54,INDEX(Deco2000!E19:E24,MATCH(C36,Deco2000!B19:B24,-1)),IF(B37&gt;51,INDEX(Deco2000!E25:E30,MATCH(C36,Deco2000!B25:B30,-1)),IF(B37&gt;48,INDEX(Deco2000!E31:E37,MATCH(C36,Deco2000!B31:B37,-1)),IF(B37&gt;45,INDEX(Deco2000!E38:E46,MATCH(C36,Deco2000!B38:B46,-1)),"NO"))))))</f>
        <v>NO</v>
      </c>
      <c r="E44" s="52" t="str">
        <f>IF(B37&gt;60,INDEX(Deco2000!F7:F12,MATCH(C36,Deco2000!B7:B12,-1)),IF(B37&gt;57,INDEX(Deco2000!F13:F18,MATCH(C36,Deco2000!B13:B18,-1)),IF(B37&gt;54,INDEX(Deco2000!F19:F24,MATCH(C36,Deco2000!B19:B24,-1)),IF(B37&gt;51,INDEX(Deco2000!F25:F30,MATCH(C36,Deco2000!B25:B30,-1)),IF(B37&gt;48,INDEX(Deco2000!F31:F37,MATCH(C36,Deco2000!B31:B37,-1)),IF(B37&gt;45,INDEX(Deco2000!F38:F46,MATCH(C36,Deco2000!B38:B46,-1)),"NO"))))))</f>
        <v>NO</v>
      </c>
      <c r="F44" s="52" t="str">
        <f>IF(B37&gt;60,INDEX(Deco2000!G7:G12,MATCH(C36,Deco2000!B7:B12,-1)),IF(B37&gt;57,INDEX(Deco2000!G13:G18,MATCH(C36,Deco2000!B13:B18,-1)),IF(B37&gt;54,INDEX(Deco2000!G19:G24,MATCH(C36,Deco2000!B19:B24,-1)),IF(B37&gt;51,INDEX(Deco2000!G25:G30,MATCH(C36,Deco2000!B25:B30,-1)),IF(B37&gt;48,INDEX(Deco2000!G31:G37,MATCH(C36,Deco2000!B31:B37,-1)),IF(B37&gt;45,INDEX(Deco2000!G38:G46,MATCH(C36,Deco2000!B38:B46,-1)),"NO"))))))</f>
        <v>NO</v>
      </c>
      <c r="G44" s="39" t="str">
        <f>IF(B37&gt;60,INDEX(Deco2000!H7:H12,MATCH(C36,Deco2000!B7:B12,-1)),IF(B37&gt;57,INDEX(Deco2000!H13:H18,MATCH(C36,Deco2000!B13:B18,-1)),IF(B37&gt;54,INDEX(Deco2000!H19:H24,MATCH(C36,Deco2000!B19:B24,-1)),IF(B37&gt;51,INDEX(Deco2000!H25:H30,MATCH(C36,Deco2000!B25:B30,-1)),IF(B37&gt;48,INDEX(Deco2000!H31:H37,MATCH(C36,Deco2000!B31:B37,-1)),IF(B37&gt;45,INDEX(Deco2000!H38:H46,MATCH(C36,Deco2000!B38:B46,-1)),"??"))))))</f>
        <v>??</v>
      </c>
    </row>
    <row r="45" spans="1:7" ht="12.75" hidden="1">
      <c r="A45" s="31" t="s">
        <v>32</v>
      </c>
      <c r="B45" s="52" t="str">
        <f>IF(B37&gt;42,INDEX(Deco2000!C47:C55,MATCH(C36,Deco2000!B47:B55,-1)),IF(B37&gt;39,INDEX(Deco2000!C56:C63,MATCH(C36,Deco2000!B56:B63,-1)),IF(B37&gt;36,INDEX(Deco2000!C64:C71,MATCH(C36,Deco2000!B64:B71,-1)),IF(B37&gt;33,INDEX(Deco2000!C72:C80,MATCH(C36,Deco2000!B72:B80,-1)),IF(B37&gt;30,INDEX(Deco2000!C81:C91,MATCH(C36,Deco2000!B81:B91,-1)),IF(B37&gt;27,INDEX(Deco2000!C92:C104,MATCH(C36,Deco2000!B92:B104,-1)),"NO"))))))</f>
        <v>NO</v>
      </c>
      <c r="C45" s="52" t="str">
        <f>IF(C37&gt;42,INDEX(Deco2000!D47:D55,MATCH(C36,Deco2000!B47:B55,-1)),IF(C37&gt;39,INDEX(Deco2000!D56:D63,MATCH(C36,Deco2000!B56:B63,-1)),IF(C37&gt;36,INDEX(Deco2000!D64:D71,MATCH(C36,Deco2000!B64:B71,-1)),IF(C37&gt;33,INDEX(Deco2000!C72:D80,MATCH(C36,Deco2000!B72:B80,-1)),IF(C37&gt;30,INDEX(Deco2000!D81:D91,MATCH(C36,Deco2000!B81:B91,-1)),IF(C37&gt;27,INDEX(Deco2000!D92:D104,MATCH(C36,Deco2000!B92:B104,-1)),"0"))))))</f>
        <v>0</v>
      </c>
      <c r="D45" s="52" t="str">
        <f>IF(B37&gt;42,INDEX(Deco2000!E47:E55,MATCH(C36,Deco2000!B47:B55,-1)),IF(B37&gt;39,INDEX(Deco2000!E56:E63,MATCH(C36,Deco2000!B56:B63,-1)),IF(B37&gt;36,INDEX(Deco2000!E64:E71,MATCH(C36,Deco2000!B64:B71,-1)),IF(B37&gt;33,INDEX(Deco2000!C72:E80,MATCH(C36,Deco2000!B72:B80,-1)),IF(B37&gt;30,INDEX(Deco2000!E81:E91,MATCH(C36,Deco2000!B81:B91,-1)),IF(B37&gt;27,INDEX(Deco2000!E92:E104,MATCH(C36,Deco2000!B92:B104,-1)),"NO"))))))</f>
        <v>NO</v>
      </c>
      <c r="E45" s="52">
        <f>IF(B37&gt;42,INDEX(Deco2000!F47:F55,MATCH(C36,Deco2000!B47:B55,-1)),IF(B37&gt;39,INDEX(Deco2000!F56:F63,MATCH(C36,Deco2000!B56:B63,-1)),IF(B37&gt;36,INDEX(Deco2000!F64:F71,MATCH(C36,Deco2000!B64:B71,-1)),IF(B37&gt;33,INDEX(Deco2000!C72:F80,MATCH(C36,Deco2000!B72:B80,-1)),IF(B37&gt;30,INDEX(Deco2000!F81:F91,MATCH(C36,Deco2000!B81:B91,-1)),IF(B37&gt;27,INDEX(Deco2000!F92:F104,MATCH(C36,Deco2000!B92:B104,-1)),""))))))</f>
      </c>
      <c r="F45" s="52">
        <f>IF(B37&gt;42,INDEX(Deco2000!G47:G55,MATCH(C36,Deco2000!B47:B55,-1)),IF(B37&gt;39,INDEX(Deco2000!G56:G63,MATCH(C36,Deco2000!B56:B63,-1)),IF(B37&gt;36,INDEX(Deco2000!G64:G71,MATCH(C36,Deco2000!B64:B71,-1)),IF(B37&gt;33,INDEX(Deco2000!C72:G80,MATCH(C36,Deco2000!B72:B80,-1)),IF(B37&gt;30,INDEX(Deco2000!G81:G91,MATCH(C36,Deco2000!B81:B91,-1)),IF(B37&gt;27,INDEX(Deco2000!G92:G104,MATCH(C36,Deco2000!B92:B104,-1)),""))))))</f>
      </c>
      <c r="G45" s="39">
        <f>IF(B37&gt;42,INDEX(Deco2000!H47:H55,MATCH(C36,Deco2000!B47:B55,-1)),IF(B37&gt;39,INDEX(Deco2000!H56:H63,MATCH(C36,Deco2000!B56:B63,-1)),IF(B37&gt;36,INDEX(Deco2000!H64:H71,MATCH(C36,Deco2000!B64:B71,-1)),IF(B37&gt;33,INDEX(Deco2000!C72:H80,MATCH(C36,Deco2000!B72:B80,-1)),IF(B37&gt;30,INDEX(Deco2000!H81:H91,MATCH(C36,Deco2000!B81:B91,-1)),IF(B37&gt;27,INDEX(Deco2000!H92:H104,MATCH(C36,Deco2000!B92:B104,-1)),""))))))</f>
      </c>
    </row>
    <row r="46" spans="1:7" ht="12.75" hidden="1">
      <c r="A46" s="31" t="s">
        <v>33</v>
      </c>
      <c r="B46" s="52">
        <f>IF(B37&gt;24,INDEX(Deco2000!C105:C116,MATCH(C36,Deco2000!B105:B116,-1)),IF(B37&gt;21,INDEX(Deco2000!C117:C129,MATCH(C36,Deco2000!B117:B129,-1)),IF(B37&gt;18,INDEX(Deco2000!C130:C140,MATCH(C36,Deco2000!B130:B140,-1)),IF(B37&gt;15,INDEX(Deco2000!C141:C147,MATCH(C36,Deco2000!B141:B147,-1)),IF(B37&gt;12,INDEX(Deco2000!C148:C153,MATCH(C36,Deco2000!B148:B153,-1)),IF(B37&gt;0,INDEX(Deco2000!C154:C158,MATCH(C36,Deco2000!B154:B158,-1)),"0"))))))</f>
        <v>0</v>
      </c>
      <c r="C46" s="52" t="str">
        <f>IF(C37&gt;24,INDEX(Deco2000!D105:D116,MATCH(C36,Deco2000!B105:B116,-1)),IF(C37&gt;21,INDEX(Deco2000!D117:D129,MATCH(C36,Deco2000!B117:B129,-1)),IF(C37&gt;18,INDEX(Deco2000!D130:D140,MATCH(C36,Deco2000!B130:B140,-1)),IF(C37&gt;15,INDEX(Deco2000!D141:D147,MATCH(C36,Deco2000!B141:B147,-1)),IF(C37&gt;12,INDEX(Deco2000!D148:D153,MATCH(C36,Deco2000!B148:B153,-1)),IF(C37&gt;0,INDEX(Deco2000!D154:D158,MATCH(C36,Deco2000!B154:B158,-1)),"0"))))))</f>
        <v>0</v>
      </c>
      <c r="D46" s="52">
        <f>IF(B37&gt;24,INDEX(Deco2000!E105:E116,MATCH(C36,Deco2000!B105:B116,-1)),IF(B37&gt;21,INDEX(Deco2000!E117:E129,MATCH(C36,Deco2000!B117:B129,-1)),IF(B37&gt;18,INDEX(Deco2000!E130:E140,MATCH(C36,Deco2000!B130:B140,-1)),IF(B37&gt;15,INDEX(Deco2000!E141:E147,MATCH(C36,Deco2000!B141:B147,-1)),IF(B37&gt;12,INDEX(Deco2000!E148:E153,MATCH(C36,Deco2000!B148:B153,-1)),IF(B37&gt;0,INDEX(Deco2000!E154:E158,MATCH(C36,Deco2000!B154:B158,-1)),"0"))))))</f>
        <v>0</v>
      </c>
      <c r="E46" s="52">
        <f>IF(B37&gt;24,INDEX(Deco2000!F105:F116,MATCH(C36,Deco2000!B105:B116,-1)),IF(B37&gt;21,INDEX(Deco2000!F117:F129,MATCH(C36,Deco2000!B117:B129,-1)),IF(B37&gt;18,INDEX(Deco2000!F130:F140,MATCH(C36,Deco2000!B130:B140,-1)),IF(B37&gt;15,INDEX(Deco2000!F141:F147,MATCH(C36,Deco2000!B141:B147,-1)),IF(B37&gt;12,INDEX(Deco2000!F148:F153,MATCH(C36,Deco2000!B148:B153,-1)),IF(B37&gt;0,INDEX(Deco2000!F154:F158,MATCH(C36,Deco2000!B154:B158,-1)),"0"))))))</f>
        <v>0</v>
      </c>
      <c r="F46" s="52">
        <f>IF(B37&gt;24,INDEX(Deco2000!G105:G116,MATCH(C36,Deco2000!B105:B116,-1)),IF(B37&gt;21,INDEX(Deco2000!G117:G129,MATCH(C36,Deco2000!B117:B129,-1)),IF(B37&gt;18,INDEX(Deco2000!G130:G140,MATCH(C36,Deco2000!B130:B140,-1)),IF(B37&gt;15,INDEX(Deco2000!G141:G147,MATCH(C36,Deco2000!B141:B147,-1)),IF(B37&gt;12,INDEX(Deco2000!G148:G153,MATCH(C36,Deco2000!B148:B153,-1)),IF(B37&gt;0,INDEX(Deco2000!G154:G158,MATCH(C36,Deco2000!B154:B158,-1)),"0"))))))</f>
        <v>0</v>
      </c>
      <c r="G46" s="39" t="str">
        <f>IF(B37&gt;24,INDEX(Deco2000!H105:H116,MATCH(C36,Deco2000!B105:B116,-1)),IF(B37&gt;21,INDEX(Deco2000!H117:H129,MATCH(C36,Deco2000!B117:B129,-1)),IF(B37&gt;18,INDEX(Deco2000!H130:H140,MATCH(C36,Deco2000!B130:B140,-1)),IF(B37&gt;15,INDEX(Deco2000!H141:H147,MATCH(C36,Deco2000!B141:B147,-1)),IF(B37&gt;12,INDEX(Deco2000!H148:H153,MATCH(C36,Deco2000!B148:B153,-1)),IF(B37&gt;0,INDEX(Deco2000!H154:H158,MATCH(C36,Deco2000!B154:B158,-1)),"0"))))))</f>
        <v>G</v>
      </c>
    </row>
    <row r="47" spans="1:7" ht="12.75" hidden="1">
      <c r="A47" s="31"/>
      <c r="B47" s="52"/>
      <c r="C47" s="52"/>
      <c r="D47" s="52"/>
      <c r="E47" s="52"/>
      <c r="F47" s="52"/>
      <c r="G47" s="33"/>
    </row>
    <row r="48" spans="1:7" ht="12.75" hidden="1">
      <c r="A48" s="31"/>
      <c r="B48" s="52"/>
      <c r="C48" s="52"/>
      <c r="D48" s="52"/>
      <c r="E48" s="52"/>
      <c r="F48" s="52"/>
      <c r="G48" s="33"/>
    </row>
    <row r="49" spans="1:7" ht="12.75">
      <c r="A49" s="31" t="s">
        <v>22</v>
      </c>
      <c r="B49" s="65">
        <f>IF(B38&gt;45,B44,IF(B38&gt;27,B45,IF(B38&gt;0,B46,0)))</f>
        <v>0</v>
      </c>
      <c r="C49" s="65" t="str">
        <f>IF(C38&gt;45,C44,IF(C38&gt;27,C45,IF(C38&gt;0,C46,0)))</f>
        <v>0</v>
      </c>
      <c r="D49" s="65">
        <f>IF(D38&gt;45,D44,IF(D38&gt;27,D45,IF(D38&gt;0,D46,0)))</f>
        <v>0</v>
      </c>
      <c r="E49" s="65">
        <f>IF(E38&gt;45,E44,IF(E38&gt;27,E45,IF(E38&gt;0,E46,0)))</f>
        <v>0</v>
      </c>
      <c r="F49" s="65">
        <f>IF(F38&gt;45,F44,IF(F38&gt;27,F45,IF(F38&gt;0,F46,0)))</f>
        <v>0</v>
      </c>
      <c r="G49" s="33"/>
    </row>
    <row r="50" spans="1:7" ht="12.75">
      <c r="A50" s="31" t="s">
        <v>14</v>
      </c>
      <c r="B50" s="65">
        <f>B35*(B43/10+1)*B49</f>
        <v>0</v>
      </c>
      <c r="C50" s="65">
        <f>B35*(C43/10+1)*C49</f>
        <v>0</v>
      </c>
      <c r="D50" s="65">
        <f>B35*(D43/10+1)*D49</f>
        <v>0</v>
      </c>
      <c r="E50" s="65">
        <f>B35*(E43/10+1)*E49</f>
        <v>0</v>
      </c>
      <c r="F50" s="65">
        <f>B35*(F43/10+1)*F49</f>
        <v>0</v>
      </c>
      <c r="G50" s="33"/>
    </row>
    <row r="51" spans="1:7" ht="12.75">
      <c r="A51" s="31"/>
      <c r="B51" s="32"/>
      <c r="C51" s="32"/>
      <c r="D51" s="32"/>
      <c r="E51" s="32"/>
      <c r="F51" s="32"/>
      <c r="G51" s="33"/>
    </row>
    <row r="52" spans="1:7" ht="12.75">
      <c r="A52" s="31" t="s">
        <v>15</v>
      </c>
      <c r="B52" s="32">
        <f>SUM(B49:F49)</f>
        <v>0</v>
      </c>
      <c r="C52" s="32"/>
      <c r="D52" s="32"/>
      <c r="E52" s="32"/>
      <c r="F52" s="32"/>
      <c r="G52" s="33"/>
    </row>
    <row r="53" spans="1:7" ht="12.75">
      <c r="A53" s="31" t="s">
        <v>16</v>
      </c>
      <c r="B53" s="32">
        <f>SUM(B50:F50)</f>
        <v>0</v>
      </c>
      <c r="C53" s="32"/>
      <c r="D53" s="32"/>
      <c r="E53" s="32"/>
      <c r="F53" s="32"/>
      <c r="G53" s="33"/>
    </row>
    <row r="54" spans="1:7" ht="12.75">
      <c r="A54" s="31"/>
      <c r="B54" s="32"/>
      <c r="C54" s="32"/>
      <c r="D54" s="32"/>
      <c r="E54" s="32"/>
      <c r="F54" s="32"/>
      <c r="G54" s="33"/>
    </row>
    <row r="55" spans="1:7" ht="12.75">
      <c r="A55" s="31"/>
      <c r="B55" s="32"/>
      <c r="C55" s="32"/>
      <c r="D55" s="32"/>
      <c r="E55" s="32"/>
      <c r="F55" s="32"/>
      <c r="G55" s="33"/>
    </row>
    <row r="56" spans="1:7" ht="12.75">
      <c r="A56" s="40" t="s">
        <v>13</v>
      </c>
      <c r="B56" s="65">
        <f>B52+B36</f>
        <v>18</v>
      </c>
      <c r="C56" s="32"/>
      <c r="D56" s="32"/>
      <c r="E56" s="32"/>
      <c r="F56" s="32"/>
      <c r="G56" s="33"/>
    </row>
    <row r="57" spans="1:7" ht="12.75">
      <c r="A57" s="40" t="s">
        <v>14</v>
      </c>
      <c r="B57" s="65">
        <f>B53+B42</f>
        <v>675</v>
      </c>
      <c r="C57" s="32"/>
      <c r="D57" s="32"/>
      <c r="E57" s="32"/>
      <c r="F57" s="32"/>
      <c r="G57" s="33"/>
    </row>
    <row r="58" spans="1:7" ht="12.75">
      <c r="A58" s="40" t="s">
        <v>10</v>
      </c>
      <c r="B58" s="37" t="str">
        <f>IF(B37&gt;45,G14,IF(B37&gt;27,G15,IF(B37&gt;0,G16,"NO")))</f>
        <v>G</v>
      </c>
      <c r="C58" s="32" t="s">
        <v>27</v>
      </c>
      <c r="D58" s="32"/>
      <c r="E58" s="32"/>
      <c r="F58" s="55">
        <f>INDEX(WG!L4:L9,MATCH(B58,WG!A4:A9,-1))</f>
        <v>0.08333333333333333</v>
      </c>
      <c r="G58" s="33"/>
    </row>
    <row r="59" spans="1:7" ht="12.75">
      <c r="A59" s="31"/>
      <c r="B59" s="32"/>
      <c r="C59" s="32" t="s">
        <v>28</v>
      </c>
      <c r="D59" s="32"/>
      <c r="E59" s="32"/>
      <c r="F59" s="32"/>
      <c r="G59" s="33"/>
    </row>
    <row r="60" spans="1:7" ht="13.5" thickBot="1">
      <c r="A60" s="34"/>
      <c r="B60" s="35"/>
      <c r="C60" s="35"/>
      <c r="D60" s="35"/>
      <c r="E60" s="35"/>
      <c r="F60" s="35"/>
      <c r="G60" s="3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58"/>
  <sheetViews>
    <sheetView zoomScalePageLayoutView="0" workbookViewId="0" topLeftCell="A31">
      <selection activeCell="E71" sqref="E71"/>
    </sheetView>
  </sheetViews>
  <sheetFormatPr defaultColWidth="11.421875" defaultRowHeight="12.75"/>
  <cols>
    <col min="1" max="2" width="8.8515625" style="0" customWidth="1"/>
    <col min="3" max="7" width="9.140625" style="1" customWidth="1"/>
    <col min="8" max="8" width="5.28125" style="0" customWidth="1"/>
    <col min="9" max="16384" width="8.8515625" style="0" customWidth="1"/>
  </cols>
  <sheetData>
    <row r="5" ht="13.5" thickBot="1"/>
    <row r="6" spans="1:8" ht="13.5" thickBot="1">
      <c r="A6" s="17" t="s">
        <v>0</v>
      </c>
      <c r="B6" s="18" t="s">
        <v>1</v>
      </c>
      <c r="C6" s="18">
        <v>15</v>
      </c>
      <c r="D6" s="18">
        <v>12</v>
      </c>
      <c r="E6" s="18">
        <v>9</v>
      </c>
      <c r="F6" s="18">
        <v>6</v>
      </c>
      <c r="G6" s="18">
        <v>3</v>
      </c>
      <c r="H6" s="19" t="s">
        <v>3</v>
      </c>
    </row>
    <row r="7" spans="1:8" ht="15">
      <c r="A7" s="20">
        <v>63</v>
      </c>
      <c r="B7" s="27">
        <v>16</v>
      </c>
      <c r="C7" s="28">
        <v>1</v>
      </c>
      <c r="D7" s="28">
        <v>2</v>
      </c>
      <c r="E7" s="28">
        <v>4</v>
      </c>
      <c r="F7" s="28">
        <v>6</v>
      </c>
      <c r="G7" s="28">
        <v>14</v>
      </c>
      <c r="H7" s="22" t="s">
        <v>7</v>
      </c>
    </row>
    <row r="8" spans="1:8" ht="15">
      <c r="A8" s="9"/>
      <c r="B8" s="4">
        <v>14</v>
      </c>
      <c r="C8" s="5">
        <v>1</v>
      </c>
      <c r="D8" s="5">
        <v>2</v>
      </c>
      <c r="E8" s="5">
        <v>3</v>
      </c>
      <c r="F8" s="5">
        <v>6</v>
      </c>
      <c r="G8" s="5">
        <v>12</v>
      </c>
      <c r="H8" s="10" t="s">
        <v>6</v>
      </c>
    </row>
    <row r="9" spans="1:8" ht="15">
      <c r="A9" s="9"/>
      <c r="B9" s="4">
        <v>12</v>
      </c>
      <c r="C9" s="5"/>
      <c r="D9" s="5">
        <v>2</v>
      </c>
      <c r="E9" s="5">
        <v>3</v>
      </c>
      <c r="F9" s="5">
        <v>4</v>
      </c>
      <c r="G9" s="5">
        <v>10</v>
      </c>
      <c r="H9" s="10" t="s">
        <v>6</v>
      </c>
    </row>
    <row r="10" spans="1:8" ht="15">
      <c r="A10" s="9"/>
      <c r="B10" s="4">
        <v>10</v>
      </c>
      <c r="C10" s="5"/>
      <c r="D10" s="5">
        <v>1</v>
      </c>
      <c r="E10" s="5">
        <v>2</v>
      </c>
      <c r="F10" s="5">
        <v>4</v>
      </c>
      <c r="G10" s="5">
        <v>9</v>
      </c>
      <c r="H10" s="10" t="s">
        <v>6</v>
      </c>
    </row>
    <row r="11" spans="1:8" ht="15">
      <c r="A11" s="9"/>
      <c r="B11" s="4">
        <v>8</v>
      </c>
      <c r="C11" s="5"/>
      <c r="D11" s="5"/>
      <c r="E11" s="5">
        <v>1</v>
      </c>
      <c r="F11" s="5">
        <v>3</v>
      </c>
      <c r="G11" s="5">
        <v>6</v>
      </c>
      <c r="H11" s="10" t="s">
        <v>5</v>
      </c>
    </row>
    <row r="12" spans="1:8" ht="15">
      <c r="A12" s="9"/>
      <c r="B12" s="4">
        <v>6</v>
      </c>
      <c r="C12" s="5"/>
      <c r="D12" s="5"/>
      <c r="E12" s="5"/>
      <c r="F12" s="5">
        <v>1</v>
      </c>
      <c r="G12" s="5">
        <v>4</v>
      </c>
      <c r="H12" s="10" t="s">
        <v>5</v>
      </c>
    </row>
    <row r="13" spans="1:8" ht="15">
      <c r="A13" s="9">
        <v>60</v>
      </c>
      <c r="B13" s="4">
        <v>16</v>
      </c>
      <c r="C13" s="5">
        <v>1</v>
      </c>
      <c r="D13" s="5">
        <v>2</v>
      </c>
      <c r="E13" s="5">
        <v>4</v>
      </c>
      <c r="F13" s="5">
        <v>6</v>
      </c>
      <c r="G13" s="5">
        <v>14</v>
      </c>
      <c r="H13" s="10" t="s">
        <v>7</v>
      </c>
    </row>
    <row r="14" spans="1:8" ht="15">
      <c r="A14" s="9"/>
      <c r="B14" s="4">
        <v>14</v>
      </c>
      <c r="C14" s="5">
        <v>1</v>
      </c>
      <c r="D14" s="5">
        <v>2</v>
      </c>
      <c r="E14" s="5">
        <v>3</v>
      </c>
      <c r="F14" s="5">
        <v>5</v>
      </c>
      <c r="G14" s="5">
        <v>12</v>
      </c>
      <c r="H14" s="10" t="s">
        <v>6</v>
      </c>
    </row>
    <row r="15" spans="1:8" ht="15">
      <c r="A15" s="9"/>
      <c r="B15" s="4">
        <v>12</v>
      </c>
      <c r="C15" s="5"/>
      <c r="D15" s="5">
        <v>2</v>
      </c>
      <c r="E15" s="5">
        <v>3</v>
      </c>
      <c r="F15" s="5">
        <v>4</v>
      </c>
      <c r="G15" s="5">
        <v>11</v>
      </c>
      <c r="H15" s="10" t="s">
        <v>6</v>
      </c>
    </row>
    <row r="16" spans="1:8" ht="15">
      <c r="A16" s="9"/>
      <c r="B16" s="4">
        <v>10</v>
      </c>
      <c r="C16" s="5"/>
      <c r="D16" s="5">
        <v>1</v>
      </c>
      <c r="E16" s="5">
        <v>2</v>
      </c>
      <c r="F16" s="5">
        <v>3</v>
      </c>
      <c r="G16" s="5">
        <v>7</v>
      </c>
      <c r="H16" s="10" t="s">
        <v>6</v>
      </c>
    </row>
    <row r="17" spans="1:8" ht="15">
      <c r="A17" s="9"/>
      <c r="B17" s="4">
        <v>8</v>
      </c>
      <c r="C17" s="5"/>
      <c r="D17" s="5"/>
      <c r="E17" s="5">
        <v>1</v>
      </c>
      <c r="F17" s="5">
        <v>2</v>
      </c>
      <c r="G17" s="5">
        <v>5</v>
      </c>
      <c r="H17" s="10" t="s">
        <v>5</v>
      </c>
    </row>
    <row r="18" spans="1:8" ht="15">
      <c r="A18" s="9"/>
      <c r="B18" s="4">
        <v>6</v>
      </c>
      <c r="C18" s="5"/>
      <c r="D18" s="5"/>
      <c r="E18" s="5"/>
      <c r="F18" s="5">
        <v>1</v>
      </c>
      <c r="G18" s="5">
        <v>3</v>
      </c>
      <c r="H18" s="10" t="s">
        <v>5</v>
      </c>
    </row>
    <row r="19" spans="1:8" ht="15">
      <c r="A19" s="9">
        <v>57</v>
      </c>
      <c r="B19" s="4">
        <v>16</v>
      </c>
      <c r="C19" s="5">
        <v>1</v>
      </c>
      <c r="D19" s="5">
        <v>3</v>
      </c>
      <c r="E19" s="5">
        <v>4</v>
      </c>
      <c r="F19" s="5">
        <v>7</v>
      </c>
      <c r="G19" s="5">
        <v>15</v>
      </c>
      <c r="H19" s="10" t="s">
        <v>7</v>
      </c>
    </row>
    <row r="20" spans="1:8" ht="15">
      <c r="A20" s="9"/>
      <c r="B20" s="4">
        <v>14</v>
      </c>
      <c r="C20" s="5"/>
      <c r="D20" s="5">
        <v>2</v>
      </c>
      <c r="E20" s="5">
        <v>3</v>
      </c>
      <c r="F20" s="5">
        <v>6</v>
      </c>
      <c r="G20" s="5">
        <v>12</v>
      </c>
      <c r="H20" s="10" t="s">
        <v>6</v>
      </c>
    </row>
    <row r="21" spans="1:8" ht="15">
      <c r="A21" s="9"/>
      <c r="B21" s="4">
        <v>12</v>
      </c>
      <c r="C21" s="5"/>
      <c r="D21" s="5">
        <v>1</v>
      </c>
      <c r="E21" s="5">
        <v>2</v>
      </c>
      <c r="F21" s="5">
        <v>4</v>
      </c>
      <c r="G21" s="5">
        <v>9</v>
      </c>
      <c r="H21" s="10" t="s">
        <v>6</v>
      </c>
    </row>
    <row r="22" spans="1:8" ht="15">
      <c r="A22" s="9"/>
      <c r="B22" s="4">
        <v>10</v>
      </c>
      <c r="C22" s="5"/>
      <c r="D22" s="5"/>
      <c r="E22" s="5">
        <v>2</v>
      </c>
      <c r="F22" s="5">
        <v>3</v>
      </c>
      <c r="G22" s="5">
        <v>6</v>
      </c>
      <c r="H22" s="10" t="s">
        <v>6</v>
      </c>
    </row>
    <row r="23" spans="1:8" ht="15">
      <c r="A23" s="9"/>
      <c r="B23" s="4">
        <v>8</v>
      </c>
      <c r="C23" s="5"/>
      <c r="D23" s="5"/>
      <c r="E23" s="5"/>
      <c r="F23" s="5">
        <v>2</v>
      </c>
      <c r="G23" s="5">
        <v>4</v>
      </c>
      <c r="H23" s="10" t="s">
        <v>5</v>
      </c>
    </row>
    <row r="24" spans="1:8" ht="15">
      <c r="A24" s="9"/>
      <c r="B24" s="4">
        <v>6</v>
      </c>
      <c r="C24" s="5"/>
      <c r="D24" s="5"/>
      <c r="E24" s="5"/>
      <c r="F24" s="5"/>
      <c r="G24" s="5">
        <v>3</v>
      </c>
      <c r="H24" s="10" t="s">
        <v>4</v>
      </c>
    </row>
    <row r="25" spans="1:8" ht="15">
      <c r="A25" s="9">
        <v>54</v>
      </c>
      <c r="B25" s="4">
        <v>16</v>
      </c>
      <c r="C25" s="5"/>
      <c r="D25" s="5">
        <v>2</v>
      </c>
      <c r="E25" s="5">
        <v>4</v>
      </c>
      <c r="F25" s="5">
        <v>6</v>
      </c>
      <c r="G25" s="5">
        <v>13</v>
      </c>
      <c r="H25" s="10" t="s">
        <v>7</v>
      </c>
    </row>
    <row r="26" spans="1:8" ht="15">
      <c r="A26" s="9"/>
      <c r="B26" s="4">
        <v>14</v>
      </c>
      <c r="C26" s="5"/>
      <c r="D26" s="5">
        <v>1</v>
      </c>
      <c r="E26" s="5">
        <v>3</v>
      </c>
      <c r="F26" s="5">
        <v>5</v>
      </c>
      <c r="G26" s="5">
        <v>10</v>
      </c>
      <c r="H26" s="10" t="s">
        <v>6</v>
      </c>
    </row>
    <row r="27" spans="1:8" ht="15">
      <c r="A27" s="9"/>
      <c r="B27" s="4">
        <v>12</v>
      </c>
      <c r="C27" s="5"/>
      <c r="D27" s="5"/>
      <c r="E27" s="5">
        <v>2</v>
      </c>
      <c r="F27" s="5">
        <v>4</v>
      </c>
      <c r="G27" s="5">
        <v>7</v>
      </c>
      <c r="H27" s="10" t="s">
        <v>6</v>
      </c>
    </row>
    <row r="28" spans="1:8" ht="15">
      <c r="A28" s="9"/>
      <c r="B28" s="4">
        <v>10</v>
      </c>
      <c r="C28" s="5"/>
      <c r="D28" s="5"/>
      <c r="E28" s="5">
        <v>1</v>
      </c>
      <c r="F28" s="5">
        <v>2</v>
      </c>
      <c r="G28" s="5">
        <v>6</v>
      </c>
      <c r="H28" s="10" t="s">
        <v>5</v>
      </c>
    </row>
    <row r="29" spans="1:8" ht="15">
      <c r="A29" s="9"/>
      <c r="B29" s="4">
        <v>8</v>
      </c>
      <c r="C29" s="5"/>
      <c r="D29" s="5"/>
      <c r="E29" s="5"/>
      <c r="F29" s="5">
        <v>1</v>
      </c>
      <c r="G29" s="5">
        <v>4</v>
      </c>
      <c r="H29" s="10" t="s">
        <v>5</v>
      </c>
    </row>
    <row r="30" spans="1:8" ht="15">
      <c r="A30" s="9"/>
      <c r="B30" s="4">
        <v>6</v>
      </c>
      <c r="C30" s="5"/>
      <c r="D30" s="5"/>
      <c r="E30" s="5"/>
      <c r="F30" s="5"/>
      <c r="G30" s="5">
        <v>2</v>
      </c>
      <c r="H30" s="10" t="s">
        <v>4</v>
      </c>
    </row>
    <row r="31" spans="1:8" ht="15">
      <c r="A31" s="9">
        <v>51</v>
      </c>
      <c r="B31" s="4">
        <v>18</v>
      </c>
      <c r="C31" s="5"/>
      <c r="D31" s="5">
        <v>2</v>
      </c>
      <c r="E31" s="5">
        <v>4</v>
      </c>
      <c r="F31" s="5">
        <v>7</v>
      </c>
      <c r="G31" s="5">
        <v>14</v>
      </c>
      <c r="H31" s="10" t="s">
        <v>7</v>
      </c>
    </row>
    <row r="32" spans="1:8" ht="15">
      <c r="A32" s="9"/>
      <c r="B32" s="4">
        <v>16</v>
      </c>
      <c r="C32" s="5"/>
      <c r="D32" s="5">
        <v>1</v>
      </c>
      <c r="E32" s="5">
        <v>3</v>
      </c>
      <c r="F32" s="5">
        <v>6</v>
      </c>
      <c r="G32" s="5">
        <v>11</v>
      </c>
      <c r="H32" s="10" t="s">
        <v>6</v>
      </c>
    </row>
    <row r="33" spans="1:8" ht="15">
      <c r="A33" s="9"/>
      <c r="B33" s="4">
        <v>14</v>
      </c>
      <c r="C33" s="5"/>
      <c r="D33" s="5"/>
      <c r="E33" s="5">
        <v>3</v>
      </c>
      <c r="F33" s="5">
        <v>4</v>
      </c>
      <c r="G33" s="5">
        <v>9</v>
      </c>
      <c r="H33" s="10" t="s">
        <v>6</v>
      </c>
    </row>
    <row r="34" spans="1:8" ht="15">
      <c r="A34" s="9"/>
      <c r="B34" s="4">
        <v>12</v>
      </c>
      <c r="C34" s="5"/>
      <c r="D34" s="5"/>
      <c r="E34" s="5">
        <v>1</v>
      </c>
      <c r="F34" s="5">
        <v>3</v>
      </c>
      <c r="G34" s="5">
        <v>7</v>
      </c>
      <c r="H34" s="10" t="s">
        <v>6</v>
      </c>
    </row>
    <row r="35" spans="1:8" ht="15">
      <c r="A35" s="9"/>
      <c r="B35" s="4">
        <v>10</v>
      </c>
      <c r="C35" s="5"/>
      <c r="D35" s="5"/>
      <c r="E35" s="5"/>
      <c r="F35" s="5">
        <v>2</v>
      </c>
      <c r="G35" s="5">
        <v>5</v>
      </c>
      <c r="H35" s="10" t="s">
        <v>5</v>
      </c>
    </row>
    <row r="36" spans="1:8" ht="15">
      <c r="A36" s="9"/>
      <c r="B36" s="4">
        <v>8</v>
      </c>
      <c r="C36" s="5"/>
      <c r="D36" s="5"/>
      <c r="E36" s="5"/>
      <c r="F36" s="5">
        <v>1</v>
      </c>
      <c r="G36" s="5">
        <v>3</v>
      </c>
      <c r="H36" s="10" t="s">
        <v>5</v>
      </c>
    </row>
    <row r="37" spans="1:8" ht="15">
      <c r="A37" s="9"/>
      <c r="B37" s="4">
        <v>6</v>
      </c>
      <c r="C37" s="5"/>
      <c r="D37" s="5"/>
      <c r="E37" s="5"/>
      <c r="F37" s="5"/>
      <c r="G37" s="5">
        <v>1</v>
      </c>
      <c r="H37" s="10" t="s">
        <v>4</v>
      </c>
    </row>
    <row r="38" spans="1:8" ht="15">
      <c r="A38" s="9">
        <v>48</v>
      </c>
      <c r="B38" s="4">
        <v>21</v>
      </c>
      <c r="C38" s="5"/>
      <c r="D38" s="5">
        <v>3</v>
      </c>
      <c r="E38" s="5">
        <v>4</v>
      </c>
      <c r="F38" s="5">
        <v>7</v>
      </c>
      <c r="G38" s="5">
        <v>17</v>
      </c>
      <c r="H38" s="10" t="s">
        <v>7</v>
      </c>
    </row>
    <row r="39" spans="1:8" ht="15">
      <c r="A39" s="9"/>
      <c r="B39" s="4">
        <v>19</v>
      </c>
      <c r="C39" s="5"/>
      <c r="D39" s="5">
        <v>2</v>
      </c>
      <c r="E39" s="5">
        <v>3</v>
      </c>
      <c r="F39" s="5">
        <v>6</v>
      </c>
      <c r="G39" s="5">
        <v>14</v>
      </c>
      <c r="H39" s="10" t="s">
        <v>7</v>
      </c>
    </row>
    <row r="40" spans="1:8" ht="15">
      <c r="A40" s="9"/>
      <c r="B40" s="4">
        <v>17</v>
      </c>
      <c r="C40" s="5"/>
      <c r="D40" s="5">
        <v>1</v>
      </c>
      <c r="E40" s="5">
        <v>3</v>
      </c>
      <c r="F40" s="5">
        <v>5</v>
      </c>
      <c r="G40" s="5">
        <v>11</v>
      </c>
      <c r="H40" s="10" t="s">
        <v>6</v>
      </c>
    </row>
    <row r="41" spans="1:8" ht="15">
      <c r="A41" s="9"/>
      <c r="B41" s="4">
        <v>15</v>
      </c>
      <c r="C41" s="5"/>
      <c r="D41" s="5"/>
      <c r="E41" s="5">
        <v>2</v>
      </c>
      <c r="F41" s="5">
        <v>4</v>
      </c>
      <c r="G41" s="5">
        <v>9</v>
      </c>
      <c r="H41" s="10" t="s">
        <v>6</v>
      </c>
    </row>
    <row r="42" spans="1:8" ht="15">
      <c r="A42" s="9"/>
      <c r="B42" s="4">
        <v>13</v>
      </c>
      <c r="C42" s="5"/>
      <c r="D42" s="5"/>
      <c r="E42" s="5">
        <v>1</v>
      </c>
      <c r="F42" s="5">
        <v>3</v>
      </c>
      <c r="G42" s="5">
        <v>6</v>
      </c>
      <c r="H42" s="10" t="s">
        <v>6</v>
      </c>
    </row>
    <row r="43" spans="1:8" ht="15">
      <c r="A43" s="9"/>
      <c r="B43" s="4">
        <v>11</v>
      </c>
      <c r="C43" s="5"/>
      <c r="D43" s="5"/>
      <c r="E43" s="5"/>
      <c r="F43" s="5">
        <v>2</v>
      </c>
      <c r="G43" s="5">
        <v>5</v>
      </c>
      <c r="H43" s="10" t="s">
        <v>5</v>
      </c>
    </row>
    <row r="44" spans="1:8" ht="15">
      <c r="A44" s="9"/>
      <c r="B44" s="4">
        <v>9</v>
      </c>
      <c r="C44" s="5"/>
      <c r="D44" s="5"/>
      <c r="E44" s="5"/>
      <c r="F44" s="5">
        <v>1</v>
      </c>
      <c r="G44" s="5">
        <v>3</v>
      </c>
      <c r="H44" s="10" t="s">
        <v>5</v>
      </c>
    </row>
    <row r="45" spans="1:8" ht="15">
      <c r="A45" s="9"/>
      <c r="B45" s="4">
        <v>7</v>
      </c>
      <c r="C45" s="5"/>
      <c r="D45" s="5"/>
      <c r="E45" s="5"/>
      <c r="F45" s="5"/>
      <c r="G45" s="5">
        <v>1</v>
      </c>
      <c r="H45" s="10" t="s">
        <v>4</v>
      </c>
    </row>
    <row r="46" spans="1:8" ht="15">
      <c r="A46" s="9"/>
      <c r="B46" s="6">
        <v>5</v>
      </c>
      <c r="C46" s="2"/>
      <c r="D46" s="2"/>
      <c r="E46" s="2"/>
      <c r="F46" s="2"/>
      <c r="G46" s="2"/>
      <c r="H46" s="10" t="s">
        <v>8</v>
      </c>
    </row>
    <row r="47" spans="1:8" ht="15">
      <c r="A47" s="9">
        <v>45</v>
      </c>
      <c r="B47" s="4">
        <v>22</v>
      </c>
      <c r="C47" s="5"/>
      <c r="D47" s="5">
        <v>2</v>
      </c>
      <c r="E47" s="5">
        <v>4</v>
      </c>
      <c r="F47" s="5">
        <v>7</v>
      </c>
      <c r="G47" s="5">
        <v>15</v>
      </c>
      <c r="H47" s="10" t="s">
        <v>7</v>
      </c>
    </row>
    <row r="48" spans="1:8" ht="15">
      <c r="A48" s="9"/>
      <c r="B48" s="4">
        <v>20</v>
      </c>
      <c r="C48" s="5"/>
      <c r="D48" s="5">
        <v>1</v>
      </c>
      <c r="E48" s="5">
        <v>3</v>
      </c>
      <c r="F48" s="5">
        <v>6</v>
      </c>
      <c r="G48" s="5">
        <v>13</v>
      </c>
      <c r="H48" s="10" t="s">
        <v>7</v>
      </c>
    </row>
    <row r="49" spans="1:8" ht="15">
      <c r="A49" s="9"/>
      <c r="B49" s="4">
        <v>18</v>
      </c>
      <c r="C49" s="5"/>
      <c r="D49" s="5"/>
      <c r="E49" s="5">
        <v>3</v>
      </c>
      <c r="F49" s="5">
        <v>5</v>
      </c>
      <c r="G49" s="5">
        <v>10</v>
      </c>
      <c r="H49" s="10" t="s">
        <v>6</v>
      </c>
    </row>
    <row r="50" spans="1:8" ht="15">
      <c r="A50" s="9"/>
      <c r="B50" s="4">
        <v>16</v>
      </c>
      <c r="C50" s="5"/>
      <c r="D50" s="5"/>
      <c r="E50" s="5">
        <v>2</v>
      </c>
      <c r="F50" s="5">
        <v>3</v>
      </c>
      <c r="G50" s="5">
        <v>9</v>
      </c>
      <c r="H50" s="10" t="s">
        <v>6</v>
      </c>
    </row>
    <row r="51" spans="1:8" ht="15">
      <c r="A51" s="9"/>
      <c r="B51" s="4">
        <v>14</v>
      </c>
      <c r="C51" s="5"/>
      <c r="D51" s="5"/>
      <c r="E51" s="5">
        <v>1</v>
      </c>
      <c r="F51" s="5">
        <v>3</v>
      </c>
      <c r="G51" s="5">
        <v>6</v>
      </c>
      <c r="H51" s="10" t="s">
        <v>6</v>
      </c>
    </row>
    <row r="52" spans="1:8" ht="15">
      <c r="A52" s="9"/>
      <c r="B52" s="4">
        <v>12</v>
      </c>
      <c r="C52" s="5"/>
      <c r="D52" s="5"/>
      <c r="E52" s="5"/>
      <c r="F52" s="5">
        <v>2</v>
      </c>
      <c r="G52" s="5">
        <v>4</v>
      </c>
      <c r="H52" s="10" t="s">
        <v>5</v>
      </c>
    </row>
    <row r="53" spans="1:8" ht="15">
      <c r="A53" s="9"/>
      <c r="B53" s="4">
        <v>10</v>
      </c>
      <c r="C53" s="5"/>
      <c r="D53" s="5"/>
      <c r="E53" s="5"/>
      <c r="F53" s="5"/>
      <c r="G53" s="5">
        <v>3</v>
      </c>
      <c r="H53" s="10" t="s">
        <v>5</v>
      </c>
    </row>
    <row r="54" spans="1:8" ht="15">
      <c r="A54" s="9"/>
      <c r="B54" s="4">
        <v>8</v>
      </c>
      <c r="C54" s="5"/>
      <c r="D54" s="5"/>
      <c r="E54" s="5"/>
      <c r="F54" s="5"/>
      <c r="G54" s="5">
        <v>1</v>
      </c>
      <c r="H54" s="10" t="s">
        <v>4</v>
      </c>
    </row>
    <row r="55" spans="1:8" ht="15">
      <c r="A55" s="9"/>
      <c r="B55" s="6">
        <v>6</v>
      </c>
      <c r="C55" s="2"/>
      <c r="D55" s="2"/>
      <c r="E55" s="2"/>
      <c r="F55" s="2"/>
      <c r="G55" s="2"/>
      <c r="H55" s="10" t="s">
        <v>4</v>
      </c>
    </row>
    <row r="56" spans="1:8" ht="15">
      <c r="A56" s="9">
        <v>42</v>
      </c>
      <c r="B56" s="4">
        <v>25</v>
      </c>
      <c r="C56" s="5"/>
      <c r="D56" s="5">
        <v>1</v>
      </c>
      <c r="E56" s="5">
        <v>4</v>
      </c>
      <c r="F56" s="5">
        <v>8</v>
      </c>
      <c r="G56" s="5">
        <v>16</v>
      </c>
      <c r="H56" s="10" t="s">
        <v>7</v>
      </c>
    </row>
    <row r="57" spans="1:8" ht="15">
      <c r="A57" s="9"/>
      <c r="B57" s="4">
        <v>22</v>
      </c>
      <c r="C57" s="5"/>
      <c r="D57" s="5"/>
      <c r="E57" s="5">
        <v>3</v>
      </c>
      <c r="F57" s="5">
        <v>6</v>
      </c>
      <c r="G57" s="5">
        <v>13</v>
      </c>
      <c r="H57" s="10" t="s">
        <v>7</v>
      </c>
    </row>
    <row r="58" spans="1:8" ht="15">
      <c r="A58" s="9"/>
      <c r="B58" s="4">
        <v>19</v>
      </c>
      <c r="C58" s="5"/>
      <c r="D58" s="5"/>
      <c r="E58" s="5">
        <v>2</v>
      </c>
      <c r="F58" s="5">
        <v>4</v>
      </c>
      <c r="G58" s="5">
        <v>10</v>
      </c>
      <c r="H58" s="10" t="s">
        <v>6</v>
      </c>
    </row>
    <row r="59" spans="1:8" ht="15">
      <c r="A59" s="9"/>
      <c r="B59" s="4">
        <v>16</v>
      </c>
      <c r="C59" s="5"/>
      <c r="D59" s="5"/>
      <c r="E59" s="5"/>
      <c r="F59" s="5">
        <v>4</v>
      </c>
      <c r="G59" s="5">
        <v>6</v>
      </c>
      <c r="H59" s="10" t="s">
        <v>6</v>
      </c>
    </row>
    <row r="60" spans="1:8" ht="15">
      <c r="A60" s="9"/>
      <c r="B60" s="4">
        <v>13</v>
      </c>
      <c r="C60" s="5"/>
      <c r="D60" s="5"/>
      <c r="E60" s="5"/>
      <c r="F60" s="5">
        <v>1</v>
      </c>
      <c r="G60" s="5">
        <v>5</v>
      </c>
      <c r="H60" s="10" t="s">
        <v>5</v>
      </c>
    </row>
    <row r="61" spans="1:8" ht="15">
      <c r="A61" s="9"/>
      <c r="B61" s="4">
        <v>10</v>
      </c>
      <c r="C61" s="5"/>
      <c r="D61" s="5"/>
      <c r="E61" s="5"/>
      <c r="F61" s="5"/>
      <c r="G61" s="5">
        <v>2</v>
      </c>
      <c r="H61" s="10" t="s">
        <v>5</v>
      </c>
    </row>
    <row r="62" spans="1:8" ht="15">
      <c r="A62" s="9"/>
      <c r="B62" s="6">
        <v>7</v>
      </c>
      <c r="C62" s="2"/>
      <c r="D62" s="2"/>
      <c r="E62" s="2"/>
      <c r="F62" s="2"/>
      <c r="G62" s="2"/>
      <c r="H62" s="10" t="s">
        <v>4</v>
      </c>
    </row>
    <row r="63" spans="1:8" ht="15">
      <c r="A63" s="9"/>
      <c r="B63" s="6">
        <v>4</v>
      </c>
      <c r="C63" s="2"/>
      <c r="D63" s="2"/>
      <c r="E63" s="2"/>
      <c r="F63" s="2"/>
      <c r="G63" s="7"/>
      <c r="H63" s="10" t="s">
        <v>8</v>
      </c>
    </row>
    <row r="64" spans="1:8" ht="15">
      <c r="A64" s="9">
        <v>39</v>
      </c>
      <c r="B64" s="4">
        <v>27</v>
      </c>
      <c r="C64" s="5"/>
      <c r="D64" s="5"/>
      <c r="E64" s="5">
        <v>4</v>
      </c>
      <c r="F64" s="5">
        <v>7</v>
      </c>
      <c r="G64" s="5">
        <v>16</v>
      </c>
      <c r="H64" s="10" t="s">
        <v>7</v>
      </c>
    </row>
    <row r="65" spans="1:8" ht="15">
      <c r="A65" s="9"/>
      <c r="B65" s="4">
        <v>24</v>
      </c>
      <c r="C65" s="5"/>
      <c r="D65" s="5"/>
      <c r="E65" s="5">
        <v>3</v>
      </c>
      <c r="F65" s="5">
        <v>5</v>
      </c>
      <c r="G65" s="5">
        <v>13</v>
      </c>
      <c r="H65" s="10" t="s">
        <v>7</v>
      </c>
    </row>
    <row r="66" spans="1:8" ht="15">
      <c r="A66" s="9"/>
      <c r="B66" s="4">
        <v>21</v>
      </c>
      <c r="C66" s="5"/>
      <c r="D66" s="5"/>
      <c r="E66" s="5">
        <v>1</v>
      </c>
      <c r="F66" s="5">
        <v>5</v>
      </c>
      <c r="G66" s="5">
        <v>9</v>
      </c>
      <c r="H66" s="10" t="s">
        <v>6</v>
      </c>
    </row>
    <row r="67" spans="1:8" ht="15">
      <c r="A67" s="9"/>
      <c r="B67" s="4">
        <v>18</v>
      </c>
      <c r="C67" s="5"/>
      <c r="D67" s="5"/>
      <c r="E67" s="5"/>
      <c r="F67" s="5">
        <v>3</v>
      </c>
      <c r="G67" s="5">
        <v>7</v>
      </c>
      <c r="H67" s="10" t="s">
        <v>6</v>
      </c>
    </row>
    <row r="68" spans="1:8" ht="15">
      <c r="A68" s="9"/>
      <c r="B68" s="4">
        <v>15</v>
      </c>
      <c r="C68" s="5"/>
      <c r="D68" s="5"/>
      <c r="E68" s="5"/>
      <c r="F68" s="5">
        <v>1</v>
      </c>
      <c r="G68" s="5">
        <v>5</v>
      </c>
      <c r="H68" s="10" t="s">
        <v>5</v>
      </c>
    </row>
    <row r="69" spans="1:8" ht="15">
      <c r="A69" s="9"/>
      <c r="B69" s="4">
        <v>12</v>
      </c>
      <c r="C69" s="5"/>
      <c r="D69" s="5"/>
      <c r="E69" s="5"/>
      <c r="F69" s="5"/>
      <c r="G69" s="5">
        <v>3</v>
      </c>
      <c r="H69" s="10" t="s">
        <v>5</v>
      </c>
    </row>
    <row r="70" spans="1:8" ht="15">
      <c r="A70" s="9"/>
      <c r="B70" s="6">
        <v>9</v>
      </c>
      <c r="C70" s="2"/>
      <c r="D70" s="2"/>
      <c r="E70" s="2"/>
      <c r="F70" s="2"/>
      <c r="G70" s="7"/>
      <c r="H70" s="10" t="s">
        <v>4</v>
      </c>
    </row>
    <row r="71" spans="1:8" ht="15">
      <c r="A71" s="9"/>
      <c r="B71" s="6">
        <v>6</v>
      </c>
      <c r="C71" s="2"/>
      <c r="D71" s="2"/>
      <c r="E71" s="2"/>
      <c r="F71" s="2"/>
      <c r="G71" s="2"/>
      <c r="H71" s="10" t="s">
        <v>8</v>
      </c>
    </row>
    <row r="72" spans="1:8" ht="15">
      <c r="A72" s="9">
        <v>36</v>
      </c>
      <c r="B72" s="4">
        <v>33</v>
      </c>
      <c r="C72" s="5"/>
      <c r="D72" s="5"/>
      <c r="E72" s="5">
        <v>4</v>
      </c>
      <c r="F72" s="5">
        <v>9</v>
      </c>
      <c r="G72" s="5">
        <v>19</v>
      </c>
      <c r="H72" s="10" t="s">
        <v>7</v>
      </c>
    </row>
    <row r="73" spans="1:8" ht="15">
      <c r="A73" s="9"/>
      <c r="B73" s="4">
        <v>30</v>
      </c>
      <c r="C73" s="5"/>
      <c r="D73" s="5"/>
      <c r="E73" s="5">
        <v>3</v>
      </c>
      <c r="F73" s="5">
        <v>7</v>
      </c>
      <c r="G73" s="5">
        <v>16</v>
      </c>
      <c r="H73" s="10" t="s">
        <v>7</v>
      </c>
    </row>
    <row r="74" spans="1:8" ht="15">
      <c r="A74" s="9"/>
      <c r="B74" s="4">
        <v>27</v>
      </c>
      <c r="C74" s="5"/>
      <c r="D74" s="5"/>
      <c r="E74" s="5">
        <v>2</v>
      </c>
      <c r="F74" s="5">
        <v>6</v>
      </c>
      <c r="G74" s="5">
        <v>13</v>
      </c>
      <c r="H74" s="10" t="s">
        <v>7</v>
      </c>
    </row>
    <row r="75" spans="1:8" ht="15">
      <c r="A75" s="9"/>
      <c r="B75" s="4">
        <v>24</v>
      </c>
      <c r="C75" s="5"/>
      <c r="D75" s="5"/>
      <c r="E75" s="5">
        <v>1</v>
      </c>
      <c r="F75" s="5">
        <v>4</v>
      </c>
      <c r="G75" s="5">
        <v>11</v>
      </c>
      <c r="H75" s="10" t="s">
        <v>6</v>
      </c>
    </row>
    <row r="76" spans="1:8" ht="15">
      <c r="A76" s="9"/>
      <c r="B76" s="4">
        <v>21</v>
      </c>
      <c r="C76" s="5"/>
      <c r="D76" s="5"/>
      <c r="E76" s="5"/>
      <c r="F76" s="5">
        <v>3</v>
      </c>
      <c r="G76" s="5">
        <v>8</v>
      </c>
      <c r="H76" s="10" t="s">
        <v>6</v>
      </c>
    </row>
    <row r="77" spans="1:8" ht="15">
      <c r="A77" s="9"/>
      <c r="B77" s="4">
        <v>18</v>
      </c>
      <c r="C77" s="5"/>
      <c r="D77" s="5"/>
      <c r="E77" s="5"/>
      <c r="F77" s="5">
        <v>2</v>
      </c>
      <c r="G77" s="5">
        <v>5</v>
      </c>
      <c r="H77" s="10" t="s">
        <v>6</v>
      </c>
    </row>
    <row r="78" spans="1:8" ht="15">
      <c r="A78" s="9"/>
      <c r="B78" s="4">
        <v>14</v>
      </c>
      <c r="C78" s="5"/>
      <c r="D78" s="5"/>
      <c r="E78" s="5"/>
      <c r="F78" s="5"/>
      <c r="G78" s="5">
        <v>3</v>
      </c>
      <c r="H78" s="10" t="s">
        <v>5</v>
      </c>
    </row>
    <row r="79" spans="1:8" ht="15">
      <c r="A79" s="9"/>
      <c r="B79" s="6">
        <v>10</v>
      </c>
      <c r="C79" s="2"/>
      <c r="D79" s="2"/>
      <c r="E79" s="2"/>
      <c r="F79" s="2"/>
      <c r="G79" s="2"/>
      <c r="H79" s="10" t="s">
        <v>4</v>
      </c>
    </row>
    <row r="80" spans="1:8" ht="15">
      <c r="A80" s="9"/>
      <c r="B80" s="6">
        <v>6</v>
      </c>
      <c r="C80" s="2"/>
      <c r="D80" s="2"/>
      <c r="E80" s="2"/>
      <c r="F80" s="2"/>
      <c r="G80" s="2"/>
      <c r="H80" s="10" t="s">
        <v>8</v>
      </c>
    </row>
    <row r="81" spans="1:8" ht="15">
      <c r="A81" s="9">
        <v>33</v>
      </c>
      <c r="B81" s="4">
        <v>36</v>
      </c>
      <c r="C81" s="5"/>
      <c r="D81" s="5"/>
      <c r="E81" s="5">
        <v>3</v>
      </c>
      <c r="F81" s="5">
        <v>8</v>
      </c>
      <c r="G81" s="5">
        <v>18</v>
      </c>
      <c r="H81" s="10" t="s">
        <v>7</v>
      </c>
    </row>
    <row r="82" spans="1:8" ht="15">
      <c r="A82" s="9"/>
      <c r="B82" s="4">
        <v>33</v>
      </c>
      <c r="C82" s="5"/>
      <c r="D82" s="5"/>
      <c r="E82" s="5">
        <v>2</v>
      </c>
      <c r="F82" s="5">
        <v>7</v>
      </c>
      <c r="G82" s="5">
        <v>15</v>
      </c>
      <c r="H82" s="10" t="s">
        <v>7</v>
      </c>
    </row>
    <row r="83" spans="1:8" ht="15">
      <c r="A83" s="9"/>
      <c r="B83" s="4">
        <v>30</v>
      </c>
      <c r="C83" s="5"/>
      <c r="D83" s="5"/>
      <c r="E83" s="5">
        <v>1</v>
      </c>
      <c r="F83" s="5">
        <v>5</v>
      </c>
      <c r="G83" s="5">
        <v>13</v>
      </c>
      <c r="H83" s="10" t="s">
        <v>7</v>
      </c>
    </row>
    <row r="84" spans="1:8" ht="15">
      <c r="A84" s="9"/>
      <c r="B84" s="4">
        <v>27</v>
      </c>
      <c r="C84" s="5"/>
      <c r="D84" s="5"/>
      <c r="E84" s="5"/>
      <c r="F84" s="5">
        <v>5</v>
      </c>
      <c r="G84" s="5">
        <v>10</v>
      </c>
      <c r="H84" s="10" t="s">
        <v>6</v>
      </c>
    </row>
    <row r="85" spans="1:8" ht="15">
      <c r="A85" s="9"/>
      <c r="B85" s="4">
        <v>24</v>
      </c>
      <c r="C85" s="5"/>
      <c r="D85" s="5"/>
      <c r="E85" s="5"/>
      <c r="F85" s="5">
        <v>3</v>
      </c>
      <c r="G85" s="5">
        <v>8</v>
      </c>
      <c r="H85" s="10" t="s">
        <v>6</v>
      </c>
    </row>
    <row r="86" spans="1:8" ht="15">
      <c r="A86" s="9"/>
      <c r="B86" s="4">
        <v>21</v>
      </c>
      <c r="C86" s="5"/>
      <c r="D86" s="5"/>
      <c r="E86" s="5"/>
      <c r="F86" s="5">
        <v>1</v>
      </c>
      <c r="G86" s="5">
        <v>7</v>
      </c>
      <c r="H86" s="10" t="s">
        <v>6</v>
      </c>
    </row>
    <row r="87" spans="1:8" ht="15">
      <c r="A87" s="9"/>
      <c r="B87" s="4">
        <v>18</v>
      </c>
      <c r="C87" s="5"/>
      <c r="D87" s="5"/>
      <c r="E87" s="5"/>
      <c r="F87" s="5"/>
      <c r="G87" s="5">
        <v>5</v>
      </c>
      <c r="H87" s="10" t="s">
        <v>5</v>
      </c>
    </row>
    <row r="88" spans="1:8" ht="15">
      <c r="A88" s="9"/>
      <c r="B88" s="4">
        <v>15</v>
      </c>
      <c r="C88" s="5"/>
      <c r="D88" s="5"/>
      <c r="E88" s="5"/>
      <c r="F88" s="5"/>
      <c r="G88" s="5">
        <v>2</v>
      </c>
      <c r="H88" s="10" t="s">
        <v>5</v>
      </c>
    </row>
    <row r="89" spans="1:8" ht="15">
      <c r="A89" s="9"/>
      <c r="B89" s="6">
        <v>12</v>
      </c>
      <c r="C89" s="2"/>
      <c r="D89" s="2"/>
      <c r="E89" s="2"/>
      <c r="F89" s="2"/>
      <c r="G89" s="2"/>
      <c r="H89" s="10" t="s">
        <v>4</v>
      </c>
    </row>
    <row r="90" spans="1:8" ht="15">
      <c r="A90" s="9"/>
      <c r="B90" s="6">
        <v>9</v>
      </c>
      <c r="C90" s="2"/>
      <c r="D90" s="2"/>
      <c r="E90" s="2"/>
      <c r="F90" s="2"/>
      <c r="G90" s="2"/>
      <c r="H90" s="10" t="s">
        <v>4</v>
      </c>
    </row>
    <row r="91" spans="1:8" ht="15">
      <c r="A91" s="9"/>
      <c r="B91" s="6">
        <v>6</v>
      </c>
      <c r="C91" s="2"/>
      <c r="D91" s="2"/>
      <c r="E91" s="2"/>
      <c r="F91" s="2"/>
      <c r="G91" s="2"/>
      <c r="H91" s="10" t="s">
        <v>8</v>
      </c>
    </row>
    <row r="92" spans="1:8" ht="15">
      <c r="A92" s="11">
        <v>30</v>
      </c>
      <c r="B92" s="4">
        <v>42</v>
      </c>
      <c r="C92" s="5"/>
      <c r="D92" s="5"/>
      <c r="E92" s="5">
        <v>1</v>
      </c>
      <c r="F92" s="5">
        <v>9</v>
      </c>
      <c r="G92" s="5">
        <v>19</v>
      </c>
      <c r="H92" s="10" t="s">
        <v>7</v>
      </c>
    </row>
    <row r="93" spans="1:8" ht="15">
      <c r="A93" s="11"/>
      <c r="B93" s="4">
        <v>39</v>
      </c>
      <c r="C93" s="5"/>
      <c r="D93" s="5"/>
      <c r="E93" s="5">
        <v>1</v>
      </c>
      <c r="F93" s="5">
        <v>7</v>
      </c>
      <c r="G93" s="5">
        <v>17</v>
      </c>
      <c r="H93" s="10" t="s">
        <v>7</v>
      </c>
    </row>
    <row r="94" spans="1:8" ht="15">
      <c r="A94" s="11"/>
      <c r="B94" s="4">
        <v>36</v>
      </c>
      <c r="C94" s="5"/>
      <c r="D94" s="5"/>
      <c r="E94" s="5"/>
      <c r="F94" s="5">
        <v>6</v>
      </c>
      <c r="G94" s="5">
        <v>15</v>
      </c>
      <c r="H94" s="10" t="s">
        <v>7</v>
      </c>
    </row>
    <row r="95" spans="1:8" ht="15">
      <c r="A95" s="11"/>
      <c r="B95" s="4">
        <v>33</v>
      </c>
      <c r="C95" s="5"/>
      <c r="D95" s="5"/>
      <c r="E95" s="5"/>
      <c r="F95" s="5">
        <v>5</v>
      </c>
      <c r="G95" s="5">
        <v>12</v>
      </c>
      <c r="H95" s="10" t="s">
        <v>7</v>
      </c>
    </row>
    <row r="96" spans="1:8" ht="15">
      <c r="A96" s="11"/>
      <c r="B96" s="4">
        <v>30</v>
      </c>
      <c r="C96" s="5"/>
      <c r="D96" s="5"/>
      <c r="E96" s="5"/>
      <c r="F96" s="5">
        <v>3</v>
      </c>
      <c r="G96" s="5">
        <v>10</v>
      </c>
      <c r="H96" s="10" t="s">
        <v>6</v>
      </c>
    </row>
    <row r="97" spans="1:8" ht="15">
      <c r="A97" s="11"/>
      <c r="B97" s="4">
        <v>27</v>
      </c>
      <c r="C97" s="5"/>
      <c r="D97" s="5"/>
      <c r="E97" s="5"/>
      <c r="F97" s="5">
        <v>2</v>
      </c>
      <c r="G97" s="5">
        <v>8</v>
      </c>
      <c r="H97" s="10" t="s">
        <v>6</v>
      </c>
    </row>
    <row r="98" spans="1:8" ht="15">
      <c r="A98" s="11"/>
      <c r="B98" s="4">
        <v>24</v>
      </c>
      <c r="C98" s="5"/>
      <c r="D98" s="5"/>
      <c r="E98" s="5"/>
      <c r="F98" s="5">
        <v>1</v>
      </c>
      <c r="G98" s="5">
        <v>6</v>
      </c>
      <c r="H98" s="10" t="s">
        <v>6</v>
      </c>
    </row>
    <row r="99" spans="1:8" ht="15">
      <c r="A99" s="11"/>
      <c r="B99" s="4">
        <v>21</v>
      </c>
      <c r="C99" s="5"/>
      <c r="D99" s="5"/>
      <c r="E99" s="5"/>
      <c r="F99" s="5"/>
      <c r="G99" s="5">
        <v>4</v>
      </c>
      <c r="H99" s="10" t="s">
        <v>5</v>
      </c>
    </row>
    <row r="100" spans="1:8" ht="15">
      <c r="A100" s="11"/>
      <c r="B100" s="4">
        <v>18</v>
      </c>
      <c r="C100" s="5"/>
      <c r="D100" s="5"/>
      <c r="E100" s="5"/>
      <c r="F100" s="5"/>
      <c r="G100" s="5">
        <v>2</v>
      </c>
      <c r="H100" s="10" t="s">
        <v>5</v>
      </c>
    </row>
    <row r="101" spans="1:8" ht="15">
      <c r="A101" s="9"/>
      <c r="B101" s="6">
        <v>15</v>
      </c>
      <c r="C101" s="2"/>
      <c r="D101" s="2"/>
      <c r="E101" s="2"/>
      <c r="F101" s="2"/>
      <c r="G101" s="2"/>
      <c r="H101" s="10" t="s">
        <v>4</v>
      </c>
    </row>
    <row r="102" spans="1:8" ht="15">
      <c r="A102" s="9"/>
      <c r="B102" s="6">
        <v>12</v>
      </c>
      <c r="C102" s="2"/>
      <c r="D102" s="2"/>
      <c r="E102" s="2"/>
      <c r="F102" s="2"/>
      <c r="G102" s="2"/>
      <c r="H102" s="10" t="s">
        <v>4</v>
      </c>
    </row>
    <row r="103" spans="1:8" ht="15">
      <c r="A103" s="9"/>
      <c r="B103" s="6">
        <v>9</v>
      </c>
      <c r="C103" s="2"/>
      <c r="D103" s="2"/>
      <c r="E103" s="2"/>
      <c r="F103" s="2"/>
      <c r="G103" s="2"/>
      <c r="H103" s="10" t="s">
        <v>8</v>
      </c>
    </row>
    <row r="104" spans="1:8" ht="15">
      <c r="A104" s="9"/>
      <c r="B104" s="6">
        <v>6</v>
      </c>
      <c r="C104" s="2"/>
      <c r="D104" s="2"/>
      <c r="E104" s="2"/>
      <c r="F104" s="2"/>
      <c r="G104" s="2"/>
      <c r="H104" s="10" t="s">
        <v>9</v>
      </c>
    </row>
    <row r="105" spans="1:8" ht="15">
      <c r="A105" s="9">
        <v>27</v>
      </c>
      <c r="B105" s="4">
        <v>50</v>
      </c>
      <c r="C105" s="5"/>
      <c r="D105" s="5"/>
      <c r="E105" s="5"/>
      <c r="F105" s="5">
        <v>9</v>
      </c>
      <c r="G105" s="5">
        <v>21</v>
      </c>
      <c r="H105" s="10" t="s">
        <v>7</v>
      </c>
    </row>
    <row r="106" spans="1:8" ht="15">
      <c r="A106" s="9"/>
      <c r="B106" s="4">
        <v>46</v>
      </c>
      <c r="C106" s="5"/>
      <c r="D106" s="5"/>
      <c r="E106" s="5"/>
      <c r="F106" s="5">
        <v>7</v>
      </c>
      <c r="G106" s="5">
        <v>18</v>
      </c>
      <c r="H106" s="10" t="s">
        <v>7</v>
      </c>
    </row>
    <row r="107" spans="1:8" ht="15">
      <c r="A107" s="9"/>
      <c r="B107" s="4">
        <v>42</v>
      </c>
      <c r="C107" s="5"/>
      <c r="D107" s="5"/>
      <c r="E107" s="5"/>
      <c r="F107" s="5">
        <v>5</v>
      </c>
      <c r="G107" s="5">
        <v>15</v>
      </c>
      <c r="H107" s="10" t="s">
        <v>7</v>
      </c>
    </row>
    <row r="108" spans="1:8" ht="15">
      <c r="A108" s="9"/>
      <c r="B108" s="4">
        <v>38</v>
      </c>
      <c r="C108" s="5"/>
      <c r="D108" s="5"/>
      <c r="E108" s="5"/>
      <c r="F108" s="5">
        <v>3</v>
      </c>
      <c r="G108" s="5">
        <v>13</v>
      </c>
      <c r="H108" s="10" t="s">
        <v>7</v>
      </c>
    </row>
    <row r="109" spans="1:8" ht="15">
      <c r="A109" s="9"/>
      <c r="B109" s="4">
        <v>34</v>
      </c>
      <c r="C109" s="5"/>
      <c r="D109" s="5"/>
      <c r="E109" s="5"/>
      <c r="F109" s="5">
        <v>2</v>
      </c>
      <c r="G109" s="5">
        <v>10</v>
      </c>
      <c r="H109" s="10" t="s">
        <v>6</v>
      </c>
    </row>
    <row r="110" spans="1:8" ht="15">
      <c r="A110" s="9"/>
      <c r="B110" s="4">
        <v>30</v>
      </c>
      <c r="C110" s="5"/>
      <c r="D110" s="5"/>
      <c r="E110" s="5"/>
      <c r="F110" s="5"/>
      <c r="G110" s="5">
        <v>8</v>
      </c>
      <c r="H110" s="10" t="s">
        <v>6</v>
      </c>
    </row>
    <row r="111" spans="1:8" ht="15">
      <c r="A111" s="9"/>
      <c r="B111" s="4">
        <v>26</v>
      </c>
      <c r="C111" s="5"/>
      <c r="D111" s="5"/>
      <c r="E111" s="5"/>
      <c r="F111" s="5"/>
      <c r="G111" s="5">
        <v>5</v>
      </c>
      <c r="H111" s="10" t="s">
        <v>6</v>
      </c>
    </row>
    <row r="112" spans="1:8" ht="15">
      <c r="A112" s="9"/>
      <c r="B112" s="4">
        <v>22</v>
      </c>
      <c r="C112" s="5"/>
      <c r="D112" s="5"/>
      <c r="E112" s="5"/>
      <c r="F112" s="5"/>
      <c r="G112" s="5">
        <v>2</v>
      </c>
      <c r="H112" s="10" t="s">
        <v>5</v>
      </c>
    </row>
    <row r="113" spans="1:8" ht="15">
      <c r="A113" s="9"/>
      <c r="B113" s="6">
        <v>18</v>
      </c>
      <c r="C113" s="2"/>
      <c r="D113" s="2"/>
      <c r="E113" s="2"/>
      <c r="F113" s="2"/>
      <c r="G113" s="2"/>
      <c r="H113" s="10" t="s">
        <v>5</v>
      </c>
    </row>
    <row r="114" spans="1:8" ht="15">
      <c r="A114" s="9"/>
      <c r="B114" s="6">
        <v>14</v>
      </c>
      <c r="C114" s="2"/>
      <c r="D114" s="2"/>
      <c r="E114" s="2"/>
      <c r="F114" s="2"/>
      <c r="G114" s="2"/>
      <c r="H114" s="10" t="s">
        <v>4</v>
      </c>
    </row>
    <row r="115" spans="1:8" ht="15">
      <c r="A115" s="9"/>
      <c r="B115" s="6">
        <v>10</v>
      </c>
      <c r="C115" s="2"/>
      <c r="D115" s="2"/>
      <c r="E115" s="2"/>
      <c r="F115" s="2"/>
      <c r="G115" s="2"/>
      <c r="H115" s="10" t="s">
        <v>8</v>
      </c>
    </row>
    <row r="116" spans="1:8" ht="15">
      <c r="A116" s="9"/>
      <c r="B116" s="6">
        <v>5</v>
      </c>
      <c r="C116" s="2"/>
      <c r="D116" s="2"/>
      <c r="E116" s="2"/>
      <c r="F116" s="2"/>
      <c r="G116" s="2"/>
      <c r="H116" s="10" t="s">
        <v>9</v>
      </c>
    </row>
    <row r="117" spans="1:8" ht="15">
      <c r="A117" s="9">
        <v>24</v>
      </c>
      <c r="B117" s="4">
        <v>55</v>
      </c>
      <c r="C117" s="5"/>
      <c r="D117" s="5"/>
      <c r="E117" s="5"/>
      <c r="F117" s="5">
        <v>5</v>
      </c>
      <c r="G117" s="5">
        <v>19</v>
      </c>
      <c r="H117" s="10" t="s">
        <v>7</v>
      </c>
    </row>
    <row r="118" spans="1:8" ht="15">
      <c r="A118" s="9"/>
      <c r="B118" s="4">
        <v>51</v>
      </c>
      <c r="C118" s="5"/>
      <c r="D118" s="5"/>
      <c r="E118" s="5"/>
      <c r="F118" s="5">
        <v>3</v>
      </c>
      <c r="G118" s="5">
        <v>17</v>
      </c>
      <c r="H118" s="10" t="s">
        <v>7</v>
      </c>
    </row>
    <row r="119" spans="1:8" ht="15">
      <c r="A119" s="9"/>
      <c r="B119" s="4">
        <v>47</v>
      </c>
      <c r="C119" s="5"/>
      <c r="D119" s="5"/>
      <c r="E119" s="5"/>
      <c r="F119" s="5">
        <v>2</v>
      </c>
      <c r="G119" s="5">
        <v>14</v>
      </c>
      <c r="H119" s="10" t="s">
        <v>7</v>
      </c>
    </row>
    <row r="120" spans="1:8" ht="15">
      <c r="A120" s="9"/>
      <c r="B120" s="4">
        <v>43</v>
      </c>
      <c r="C120" s="5"/>
      <c r="D120" s="5"/>
      <c r="E120" s="5"/>
      <c r="F120" s="5">
        <v>1</v>
      </c>
      <c r="G120" s="5">
        <v>12</v>
      </c>
      <c r="H120" s="10" t="s">
        <v>7</v>
      </c>
    </row>
    <row r="121" spans="1:8" ht="15">
      <c r="A121" s="9"/>
      <c r="B121" s="4">
        <v>39</v>
      </c>
      <c r="C121" s="5"/>
      <c r="D121" s="5"/>
      <c r="E121" s="5"/>
      <c r="F121" s="5"/>
      <c r="G121" s="5">
        <v>9</v>
      </c>
      <c r="H121" s="10" t="s">
        <v>6</v>
      </c>
    </row>
    <row r="122" spans="1:8" ht="15">
      <c r="A122" s="9"/>
      <c r="B122" s="4">
        <v>35</v>
      </c>
      <c r="C122" s="5"/>
      <c r="D122" s="5"/>
      <c r="E122" s="5"/>
      <c r="F122" s="5"/>
      <c r="G122" s="5">
        <v>7</v>
      </c>
      <c r="H122" s="10" t="s">
        <v>6</v>
      </c>
    </row>
    <row r="123" spans="1:8" ht="15">
      <c r="A123" s="9"/>
      <c r="B123" s="4">
        <v>31</v>
      </c>
      <c r="C123" s="5"/>
      <c r="D123" s="5"/>
      <c r="E123" s="5"/>
      <c r="F123" s="5"/>
      <c r="G123" s="5">
        <v>4</v>
      </c>
      <c r="H123" s="10" t="s">
        <v>6</v>
      </c>
    </row>
    <row r="124" spans="1:8" ht="15">
      <c r="A124" s="9"/>
      <c r="B124" s="4">
        <v>27</v>
      </c>
      <c r="C124" s="5"/>
      <c r="D124" s="5"/>
      <c r="E124" s="5"/>
      <c r="F124" s="5"/>
      <c r="G124" s="5">
        <v>2</v>
      </c>
      <c r="H124" s="10" t="s">
        <v>5</v>
      </c>
    </row>
    <row r="125" spans="1:8" ht="15">
      <c r="A125" s="9"/>
      <c r="B125" s="6">
        <v>23</v>
      </c>
      <c r="C125" s="2"/>
      <c r="D125" s="2"/>
      <c r="E125" s="2"/>
      <c r="F125" s="2"/>
      <c r="G125" s="2"/>
      <c r="H125" s="10" t="s">
        <v>5</v>
      </c>
    </row>
    <row r="126" spans="1:8" ht="15">
      <c r="A126" s="9"/>
      <c r="B126" s="6">
        <v>19</v>
      </c>
      <c r="C126" s="2"/>
      <c r="D126" s="2"/>
      <c r="E126" s="2"/>
      <c r="F126" s="2"/>
      <c r="G126" s="2"/>
      <c r="H126" s="10" t="s">
        <v>4</v>
      </c>
    </row>
    <row r="127" spans="1:8" ht="15">
      <c r="A127" s="9"/>
      <c r="B127" s="6">
        <v>15</v>
      </c>
      <c r="C127" s="2"/>
      <c r="D127" s="2"/>
      <c r="E127" s="2"/>
      <c r="F127" s="2"/>
      <c r="G127" s="2"/>
      <c r="H127" s="10" t="s">
        <v>4</v>
      </c>
    </row>
    <row r="128" spans="1:8" ht="15">
      <c r="A128" s="9"/>
      <c r="B128" s="6">
        <v>11</v>
      </c>
      <c r="C128" s="2"/>
      <c r="D128" s="2"/>
      <c r="E128" s="2"/>
      <c r="F128" s="2"/>
      <c r="G128" s="2"/>
      <c r="H128" s="10" t="s">
        <v>8</v>
      </c>
    </row>
    <row r="129" spans="1:8" ht="15">
      <c r="A129" s="9"/>
      <c r="B129" s="6">
        <v>7</v>
      </c>
      <c r="C129" s="2"/>
      <c r="D129" s="2"/>
      <c r="E129" s="2"/>
      <c r="F129" s="2"/>
      <c r="G129" s="2"/>
      <c r="H129" s="10" t="s">
        <v>9</v>
      </c>
    </row>
    <row r="130" spans="1:8" ht="15">
      <c r="A130" s="9">
        <v>21</v>
      </c>
      <c r="B130" s="4">
        <v>61</v>
      </c>
      <c r="C130" s="5"/>
      <c r="D130" s="5"/>
      <c r="E130" s="5"/>
      <c r="F130" s="5"/>
      <c r="G130" s="5">
        <v>17</v>
      </c>
      <c r="H130" s="10" t="s">
        <v>7</v>
      </c>
    </row>
    <row r="131" spans="1:8" ht="15">
      <c r="A131" s="9"/>
      <c r="B131" s="4">
        <v>56</v>
      </c>
      <c r="C131" s="5"/>
      <c r="D131" s="5"/>
      <c r="E131" s="5"/>
      <c r="F131" s="5"/>
      <c r="G131" s="5">
        <v>13</v>
      </c>
      <c r="H131" s="10" t="s">
        <v>7</v>
      </c>
    </row>
    <row r="132" spans="1:8" ht="15">
      <c r="A132" s="9"/>
      <c r="B132" s="4">
        <v>51</v>
      </c>
      <c r="C132" s="5"/>
      <c r="D132" s="5"/>
      <c r="E132" s="5"/>
      <c r="F132" s="5"/>
      <c r="G132" s="5">
        <v>10</v>
      </c>
      <c r="H132" s="10" t="s">
        <v>7</v>
      </c>
    </row>
    <row r="133" spans="1:8" ht="15">
      <c r="A133" s="9"/>
      <c r="B133" s="4">
        <v>46</v>
      </c>
      <c r="C133" s="5"/>
      <c r="D133" s="5"/>
      <c r="E133" s="5"/>
      <c r="F133" s="5"/>
      <c r="G133" s="5">
        <v>7</v>
      </c>
      <c r="H133" s="10" t="s">
        <v>6</v>
      </c>
    </row>
    <row r="134" spans="1:8" ht="15">
      <c r="A134" s="9"/>
      <c r="B134" s="4">
        <v>41</v>
      </c>
      <c r="C134" s="5"/>
      <c r="D134" s="5"/>
      <c r="E134" s="5"/>
      <c r="F134" s="5"/>
      <c r="G134" s="5">
        <v>5</v>
      </c>
      <c r="H134" s="10" t="s">
        <v>6</v>
      </c>
    </row>
    <row r="135" spans="1:8" ht="15">
      <c r="A135" s="9"/>
      <c r="B135" s="4">
        <v>36</v>
      </c>
      <c r="C135" s="5"/>
      <c r="D135" s="5"/>
      <c r="E135" s="5"/>
      <c r="F135" s="5"/>
      <c r="G135" s="5">
        <v>2</v>
      </c>
      <c r="H135" s="10" t="s">
        <v>6</v>
      </c>
    </row>
    <row r="136" spans="1:8" ht="15">
      <c r="A136" s="9"/>
      <c r="B136" s="6">
        <v>31</v>
      </c>
      <c r="C136" s="2"/>
      <c r="D136" s="2"/>
      <c r="E136" s="2"/>
      <c r="F136" s="2"/>
      <c r="G136" s="2"/>
      <c r="H136" s="10" t="s">
        <v>5</v>
      </c>
    </row>
    <row r="137" spans="1:8" ht="15">
      <c r="A137" s="9"/>
      <c r="B137" s="6">
        <v>26</v>
      </c>
      <c r="C137" s="2"/>
      <c r="D137" s="2"/>
      <c r="E137" s="2"/>
      <c r="F137" s="2"/>
      <c r="G137" s="2"/>
      <c r="H137" s="10" t="s">
        <v>5</v>
      </c>
    </row>
    <row r="138" spans="1:8" ht="15">
      <c r="A138" s="9"/>
      <c r="B138" s="6">
        <v>21</v>
      </c>
      <c r="C138" s="2"/>
      <c r="D138" s="2"/>
      <c r="E138" s="2"/>
      <c r="F138" s="2"/>
      <c r="G138" s="2"/>
      <c r="H138" s="10" t="s">
        <v>4</v>
      </c>
    </row>
    <row r="139" spans="1:8" ht="15">
      <c r="A139" s="9"/>
      <c r="B139" s="6">
        <v>16</v>
      </c>
      <c r="C139" s="2"/>
      <c r="D139" s="2"/>
      <c r="E139" s="2"/>
      <c r="F139" s="2"/>
      <c r="G139" s="2"/>
      <c r="H139" s="10" t="s">
        <v>4</v>
      </c>
    </row>
    <row r="140" spans="1:8" ht="15">
      <c r="A140" s="9"/>
      <c r="B140" s="6">
        <v>11</v>
      </c>
      <c r="C140" s="2"/>
      <c r="D140" s="2"/>
      <c r="E140" s="2"/>
      <c r="F140" s="2"/>
      <c r="G140" s="2"/>
      <c r="H140" s="10" t="s">
        <v>8</v>
      </c>
    </row>
    <row r="141" spans="1:8" ht="15">
      <c r="A141" s="9">
        <v>18</v>
      </c>
      <c r="B141" s="4">
        <v>75</v>
      </c>
      <c r="C141" s="5"/>
      <c r="D141" s="5"/>
      <c r="E141" s="5"/>
      <c r="F141" s="5"/>
      <c r="G141" s="5">
        <v>14</v>
      </c>
      <c r="H141" s="10" t="s">
        <v>7</v>
      </c>
    </row>
    <row r="142" spans="1:8" ht="15">
      <c r="A142" s="9"/>
      <c r="B142" s="4">
        <v>65</v>
      </c>
      <c r="C142" s="5"/>
      <c r="D142" s="5"/>
      <c r="E142" s="5"/>
      <c r="F142" s="5"/>
      <c r="G142" s="5">
        <v>8</v>
      </c>
      <c r="H142" s="10" t="s">
        <v>7</v>
      </c>
    </row>
    <row r="143" spans="1:8" ht="15">
      <c r="A143" s="9"/>
      <c r="B143" s="4">
        <v>55</v>
      </c>
      <c r="C143" s="5"/>
      <c r="D143" s="5"/>
      <c r="E143" s="5"/>
      <c r="F143" s="5"/>
      <c r="G143" s="5">
        <v>4</v>
      </c>
      <c r="H143" s="10" t="s">
        <v>6</v>
      </c>
    </row>
    <row r="144" spans="1:8" ht="15">
      <c r="A144" s="9"/>
      <c r="B144" s="3">
        <v>45</v>
      </c>
      <c r="C144" s="2"/>
      <c r="D144" s="2"/>
      <c r="E144" s="2"/>
      <c r="F144" s="2"/>
      <c r="G144" s="2"/>
      <c r="H144" s="10" t="s">
        <v>6</v>
      </c>
    </row>
    <row r="145" spans="1:8" ht="15">
      <c r="A145" s="9"/>
      <c r="B145" s="3">
        <v>35</v>
      </c>
      <c r="C145" s="2"/>
      <c r="D145" s="2"/>
      <c r="E145" s="2"/>
      <c r="F145" s="2"/>
      <c r="G145" s="2"/>
      <c r="H145" s="10" t="s">
        <v>5</v>
      </c>
    </row>
    <row r="146" spans="1:8" ht="15">
      <c r="A146" s="9"/>
      <c r="B146" s="3">
        <v>25</v>
      </c>
      <c r="C146" s="2"/>
      <c r="D146" s="2"/>
      <c r="E146" s="2"/>
      <c r="F146" s="2"/>
      <c r="G146" s="2"/>
      <c r="H146" s="10" t="s">
        <v>4</v>
      </c>
    </row>
    <row r="147" spans="1:8" ht="15">
      <c r="A147" s="9"/>
      <c r="B147" s="3">
        <v>15</v>
      </c>
      <c r="C147" s="2"/>
      <c r="D147" s="2"/>
      <c r="E147" s="2"/>
      <c r="F147" s="2"/>
      <c r="G147" s="2"/>
      <c r="H147" s="10" t="s">
        <v>8</v>
      </c>
    </row>
    <row r="148" spans="1:8" ht="15">
      <c r="A148" s="9">
        <v>15</v>
      </c>
      <c r="B148" s="4">
        <v>84</v>
      </c>
      <c r="C148" s="5"/>
      <c r="D148" s="5"/>
      <c r="E148" s="5"/>
      <c r="F148" s="5"/>
      <c r="G148" s="5">
        <v>4</v>
      </c>
      <c r="H148" s="10" t="s">
        <v>7</v>
      </c>
    </row>
    <row r="149" spans="1:8" ht="15">
      <c r="A149" s="9"/>
      <c r="B149" s="3">
        <v>72</v>
      </c>
      <c r="C149" s="2"/>
      <c r="D149" s="2"/>
      <c r="E149" s="2"/>
      <c r="F149" s="2"/>
      <c r="G149" s="2"/>
      <c r="H149" s="10" t="s">
        <v>7</v>
      </c>
    </row>
    <row r="150" spans="1:8" ht="15">
      <c r="A150" s="9"/>
      <c r="B150" s="3">
        <v>60</v>
      </c>
      <c r="C150" s="2"/>
      <c r="D150" s="2"/>
      <c r="E150" s="2"/>
      <c r="F150" s="2"/>
      <c r="G150" s="2"/>
      <c r="H150" s="10" t="s">
        <v>6</v>
      </c>
    </row>
    <row r="151" spans="1:8" ht="15">
      <c r="A151" s="9"/>
      <c r="B151" s="3">
        <v>48</v>
      </c>
      <c r="C151" s="2"/>
      <c r="D151" s="2"/>
      <c r="E151" s="2"/>
      <c r="F151" s="2"/>
      <c r="G151" s="2"/>
      <c r="H151" s="10" t="s">
        <v>5</v>
      </c>
    </row>
    <row r="152" spans="1:8" ht="15">
      <c r="A152" s="9"/>
      <c r="B152" s="3">
        <v>36</v>
      </c>
      <c r="C152" s="2"/>
      <c r="D152" s="2"/>
      <c r="E152" s="2"/>
      <c r="F152" s="2"/>
      <c r="G152" s="2"/>
      <c r="H152" s="10" t="s">
        <v>5</v>
      </c>
    </row>
    <row r="153" spans="1:8" ht="15">
      <c r="A153" s="9"/>
      <c r="B153" s="3">
        <v>24</v>
      </c>
      <c r="C153" s="2"/>
      <c r="D153" s="2"/>
      <c r="E153" s="2"/>
      <c r="F153" s="2"/>
      <c r="G153" s="2"/>
      <c r="H153" s="10" t="s">
        <v>4</v>
      </c>
    </row>
    <row r="154" spans="1:8" ht="15">
      <c r="A154" s="9">
        <v>12</v>
      </c>
      <c r="B154" s="3">
        <v>108</v>
      </c>
      <c r="C154" s="2"/>
      <c r="D154" s="2"/>
      <c r="E154" s="2"/>
      <c r="F154" s="2"/>
      <c r="G154" s="2"/>
      <c r="H154" s="10" t="s">
        <v>7</v>
      </c>
    </row>
    <row r="155" spans="1:8" ht="15">
      <c r="A155" s="9"/>
      <c r="B155" s="3">
        <v>90</v>
      </c>
      <c r="C155" s="2"/>
      <c r="D155" s="2"/>
      <c r="E155" s="2"/>
      <c r="F155" s="2"/>
      <c r="G155" s="2"/>
      <c r="H155" s="10" t="s">
        <v>7</v>
      </c>
    </row>
    <row r="156" spans="1:8" ht="15">
      <c r="A156" s="9"/>
      <c r="B156" s="3">
        <v>72</v>
      </c>
      <c r="C156" s="2"/>
      <c r="D156" s="2"/>
      <c r="E156" s="2"/>
      <c r="F156" s="2"/>
      <c r="G156" s="2"/>
      <c r="H156" s="10" t="s">
        <v>6</v>
      </c>
    </row>
    <row r="157" spans="1:8" ht="15">
      <c r="A157" s="9"/>
      <c r="B157" s="3">
        <v>54</v>
      </c>
      <c r="C157" s="2"/>
      <c r="D157" s="2"/>
      <c r="E157" s="2"/>
      <c r="F157" s="2"/>
      <c r="G157" s="2"/>
      <c r="H157" s="10" t="s">
        <v>5</v>
      </c>
    </row>
    <row r="158" spans="1:8" ht="15.75" thickBot="1">
      <c r="A158" s="12"/>
      <c r="B158" s="14">
        <v>36</v>
      </c>
      <c r="C158" s="23"/>
      <c r="D158" s="23"/>
      <c r="E158" s="23"/>
      <c r="F158" s="23"/>
      <c r="G158" s="23"/>
      <c r="H158" s="16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I158"/>
  <sheetViews>
    <sheetView zoomScalePageLayoutView="0" workbookViewId="0" topLeftCell="A28">
      <selection activeCell="A7" sqref="A7"/>
    </sheetView>
  </sheetViews>
  <sheetFormatPr defaultColWidth="11.421875" defaultRowHeight="12.75"/>
  <cols>
    <col min="1" max="3" width="8.8515625" style="0" customWidth="1"/>
    <col min="4" max="8" width="9.140625" style="1" customWidth="1"/>
    <col min="9" max="9" width="5.28125" style="0" customWidth="1"/>
    <col min="10" max="16384" width="8.8515625" style="0" customWidth="1"/>
  </cols>
  <sheetData>
    <row r="5" ht="13.5" thickBot="1"/>
    <row r="6" spans="1:9" ht="13.5" thickBot="1">
      <c r="A6" s="17" t="s">
        <v>0</v>
      </c>
      <c r="B6" s="18" t="s">
        <v>1</v>
      </c>
      <c r="C6" s="18" t="s">
        <v>2</v>
      </c>
      <c r="D6" s="18">
        <v>15</v>
      </c>
      <c r="E6" s="18">
        <v>12</v>
      </c>
      <c r="F6" s="18">
        <v>9</v>
      </c>
      <c r="G6" s="18">
        <v>6</v>
      </c>
      <c r="H6" s="18">
        <v>3</v>
      </c>
      <c r="I6" s="19" t="s">
        <v>3</v>
      </c>
    </row>
    <row r="7" spans="1:9" ht="15">
      <c r="A7" s="20">
        <v>12</v>
      </c>
      <c r="B7" s="21">
        <v>36</v>
      </c>
      <c r="C7" s="21">
        <f aca="true" t="shared" si="0" ref="C7:C38">A7*1000+B7</f>
        <v>12036</v>
      </c>
      <c r="D7" s="8"/>
      <c r="E7" s="8"/>
      <c r="F7" s="8"/>
      <c r="G7" s="8"/>
      <c r="H7" s="8"/>
      <c r="I7" s="22" t="s">
        <v>4</v>
      </c>
    </row>
    <row r="8" spans="1:9" ht="15">
      <c r="A8" s="9">
        <v>12</v>
      </c>
      <c r="B8" s="3">
        <v>54</v>
      </c>
      <c r="C8" s="3">
        <f t="shared" si="0"/>
        <v>12054</v>
      </c>
      <c r="D8" s="2"/>
      <c r="E8" s="2"/>
      <c r="F8" s="2"/>
      <c r="G8" s="2"/>
      <c r="H8" s="2"/>
      <c r="I8" s="10" t="s">
        <v>5</v>
      </c>
    </row>
    <row r="9" spans="1:9" ht="15">
      <c r="A9" s="9">
        <v>12</v>
      </c>
      <c r="B9" s="3">
        <v>72</v>
      </c>
      <c r="C9" s="3">
        <f t="shared" si="0"/>
        <v>12072</v>
      </c>
      <c r="D9" s="2"/>
      <c r="E9" s="2"/>
      <c r="F9" s="2"/>
      <c r="G9" s="2"/>
      <c r="H9" s="2"/>
      <c r="I9" s="10" t="s">
        <v>6</v>
      </c>
    </row>
    <row r="10" spans="1:9" ht="15">
      <c r="A10" s="9">
        <v>12</v>
      </c>
      <c r="B10" s="3">
        <v>90</v>
      </c>
      <c r="C10" s="3">
        <f t="shared" si="0"/>
        <v>12090</v>
      </c>
      <c r="D10" s="2"/>
      <c r="E10" s="2"/>
      <c r="F10" s="2"/>
      <c r="G10" s="2"/>
      <c r="H10" s="2"/>
      <c r="I10" s="10" t="s">
        <v>7</v>
      </c>
    </row>
    <row r="11" spans="1:9" ht="15.75" thickBot="1">
      <c r="A11" s="12">
        <v>12</v>
      </c>
      <c r="B11" s="14">
        <v>108</v>
      </c>
      <c r="C11" s="14">
        <f t="shared" si="0"/>
        <v>12108</v>
      </c>
      <c r="D11" s="23"/>
      <c r="E11" s="23"/>
      <c r="F11" s="23"/>
      <c r="G11" s="23"/>
      <c r="H11" s="23"/>
      <c r="I11" s="16" t="s">
        <v>7</v>
      </c>
    </row>
    <row r="12" spans="1:9" ht="15">
      <c r="A12" s="20">
        <v>15</v>
      </c>
      <c r="B12" s="21">
        <v>24</v>
      </c>
      <c r="C12" s="21">
        <f t="shared" si="0"/>
        <v>15024</v>
      </c>
      <c r="D12" s="8"/>
      <c r="E12" s="8"/>
      <c r="F12" s="8"/>
      <c r="G12" s="8"/>
      <c r="H12" s="8"/>
      <c r="I12" s="22" t="s">
        <v>4</v>
      </c>
    </row>
    <row r="13" spans="1:9" ht="15">
      <c r="A13" s="9">
        <v>15</v>
      </c>
      <c r="B13" s="3">
        <v>36</v>
      </c>
      <c r="C13" s="3">
        <f t="shared" si="0"/>
        <v>15036</v>
      </c>
      <c r="D13" s="2"/>
      <c r="E13" s="2"/>
      <c r="F13" s="2"/>
      <c r="G13" s="2"/>
      <c r="H13" s="2"/>
      <c r="I13" s="10" t="s">
        <v>5</v>
      </c>
    </row>
    <row r="14" spans="1:9" ht="15">
      <c r="A14" s="9">
        <v>15</v>
      </c>
      <c r="B14" s="3">
        <v>48</v>
      </c>
      <c r="C14" s="3">
        <f t="shared" si="0"/>
        <v>15048</v>
      </c>
      <c r="D14" s="2"/>
      <c r="E14" s="2"/>
      <c r="F14" s="2"/>
      <c r="G14" s="2"/>
      <c r="H14" s="2"/>
      <c r="I14" s="10" t="s">
        <v>5</v>
      </c>
    </row>
    <row r="15" spans="1:9" ht="15">
      <c r="A15" s="9">
        <v>15</v>
      </c>
      <c r="B15" s="3">
        <v>60</v>
      </c>
      <c r="C15" s="3">
        <f t="shared" si="0"/>
        <v>15060</v>
      </c>
      <c r="D15" s="2"/>
      <c r="E15" s="2"/>
      <c r="F15" s="2"/>
      <c r="G15" s="2"/>
      <c r="H15" s="2"/>
      <c r="I15" s="10" t="s">
        <v>6</v>
      </c>
    </row>
    <row r="16" spans="1:9" ht="15">
      <c r="A16" s="9">
        <v>15</v>
      </c>
      <c r="B16" s="3">
        <v>72</v>
      </c>
      <c r="C16" s="3">
        <f t="shared" si="0"/>
        <v>15072</v>
      </c>
      <c r="D16" s="2"/>
      <c r="E16" s="2"/>
      <c r="F16" s="2"/>
      <c r="G16" s="2"/>
      <c r="H16" s="2"/>
      <c r="I16" s="10" t="s">
        <v>7</v>
      </c>
    </row>
    <row r="17" spans="1:9" ht="15.75" thickBot="1">
      <c r="A17" s="12">
        <v>15</v>
      </c>
      <c r="B17" s="13">
        <v>84</v>
      </c>
      <c r="C17" s="14">
        <f t="shared" si="0"/>
        <v>15084</v>
      </c>
      <c r="D17" s="15"/>
      <c r="E17" s="15"/>
      <c r="F17" s="15"/>
      <c r="G17" s="15"/>
      <c r="H17" s="15">
        <v>4</v>
      </c>
      <c r="I17" s="16" t="s">
        <v>7</v>
      </c>
    </row>
    <row r="18" spans="1:9" ht="15">
      <c r="A18" s="20">
        <v>18</v>
      </c>
      <c r="B18" s="21">
        <v>15</v>
      </c>
      <c r="C18" s="21">
        <f t="shared" si="0"/>
        <v>18015</v>
      </c>
      <c r="D18" s="8"/>
      <c r="E18" s="8"/>
      <c r="F18" s="8"/>
      <c r="G18" s="8"/>
      <c r="H18" s="8"/>
      <c r="I18" s="22" t="s">
        <v>8</v>
      </c>
    </row>
    <row r="19" spans="1:9" ht="15">
      <c r="A19" s="9">
        <v>18</v>
      </c>
      <c r="B19" s="3">
        <v>25</v>
      </c>
      <c r="C19" s="3">
        <f t="shared" si="0"/>
        <v>18025</v>
      </c>
      <c r="D19" s="2"/>
      <c r="E19" s="2"/>
      <c r="F19" s="2"/>
      <c r="G19" s="2"/>
      <c r="H19" s="2"/>
      <c r="I19" s="10" t="s">
        <v>4</v>
      </c>
    </row>
    <row r="20" spans="1:9" ht="15">
      <c r="A20" s="9">
        <v>18</v>
      </c>
      <c r="B20" s="3">
        <v>35</v>
      </c>
      <c r="C20" s="3">
        <f t="shared" si="0"/>
        <v>18035</v>
      </c>
      <c r="D20" s="2"/>
      <c r="E20" s="2"/>
      <c r="F20" s="2"/>
      <c r="G20" s="2"/>
      <c r="H20" s="2"/>
      <c r="I20" s="10" t="s">
        <v>5</v>
      </c>
    </row>
    <row r="21" spans="1:9" ht="15">
      <c r="A21" s="9">
        <v>18</v>
      </c>
      <c r="B21" s="3">
        <v>45</v>
      </c>
      <c r="C21" s="3">
        <f t="shared" si="0"/>
        <v>18045</v>
      </c>
      <c r="D21" s="2"/>
      <c r="E21" s="2"/>
      <c r="F21" s="2"/>
      <c r="G21" s="2"/>
      <c r="H21" s="2"/>
      <c r="I21" s="10" t="s">
        <v>6</v>
      </c>
    </row>
    <row r="22" spans="1:9" ht="15">
      <c r="A22" s="9">
        <v>18</v>
      </c>
      <c r="B22" s="4">
        <v>55</v>
      </c>
      <c r="C22" s="3">
        <f t="shared" si="0"/>
        <v>18055</v>
      </c>
      <c r="D22" s="5"/>
      <c r="E22" s="5"/>
      <c r="F22" s="5"/>
      <c r="G22" s="5"/>
      <c r="H22" s="5">
        <v>4</v>
      </c>
      <c r="I22" s="10" t="s">
        <v>6</v>
      </c>
    </row>
    <row r="23" spans="1:9" ht="15">
      <c r="A23" s="9">
        <v>18</v>
      </c>
      <c r="B23" s="4">
        <v>65</v>
      </c>
      <c r="C23" s="3">
        <f t="shared" si="0"/>
        <v>18065</v>
      </c>
      <c r="D23" s="5"/>
      <c r="E23" s="5"/>
      <c r="F23" s="5"/>
      <c r="G23" s="5"/>
      <c r="H23" s="5">
        <v>8</v>
      </c>
      <c r="I23" s="10" t="s">
        <v>7</v>
      </c>
    </row>
    <row r="24" spans="1:9" ht="15.75" thickBot="1">
      <c r="A24" s="12">
        <v>18</v>
      </c>
      <c r="B24" s="13">
        <v>75</v>
      </c>
      <c r="C24" s="14">
        <f t="shared" si="0"/>
        <v>18075</v>
      </c>
      <c r="D24" s="15"/>
      <c r="E24" s="15"/>
      <c r="F24" s="15"/>
      <c r="G24" s="15"/>
      <c r="H24" s="15">
        <v>14</v>
      </c>
      <c r="I24" s="16" t="s">
        <v>7</v>
      </c>
    </row>
    <row r="25" spans="1:9" ht="15">
      <c r="A25" s="20">
        <v>21</v>
      </c>
      <c r="B25" s="24">
        <v>11</v>
      </c>
      <c r="C25" s="21">
        <f t="shared" si="0"/>
        <v>21011</v>
      </c>
      <c r="D25" s="8"/>
      <c r="E25" s="8"/>
      <c r="F25" s="8"/>
      <c r="G25" s="8"/>
      <c r="H25" s="8"/>
      <c r="I25" s="22" t="s">
        <v>8</v>
      </c>
    </row>
    <row r="26" spans="1:9" ht="15">
      <c r="A26" s="9">
        <v>21</v>
      </c>
      <c r="B26" s="6">
        <v>16</v>
      </c>
      <c r="C26" s="3">
        <f t="shared" si="0"/>
        <v>21016</v>
      </c>
      <c r="D26" s="2"/>
      <c r="E26" s="2"/>
      <c r="F26" s="2"/>
      <c r="G26" s="2"/>
      <c r="H26" s="2"/>
      <c r="I26" s="10" t="s">
        <v>4</v>
      </c>
    </row>
    <row r="27" spans="1:9" ht="15">
      <c r="A27" s="9">
        <v>21</v>
      </c>
      <c r="B27" s="6">
        <v>21</v>
      </c>
      <c r="C27" s="3">
        <f t="shared" si="0"/>
        <v>21021</v>
      </c>
      <c r="D27" s="2"/>
      <c r="E27" s="2"/>
      <c r="F27" s="2"/>
      <c r="G27" s="2"/>
      <c r="H27" s="2"/>
      <c r="I27" s="10" t="s">
        <v>4</v>
      </c>
    </row>
    <row r="28" spans="1:9" ht="15">
      <c r="A28" s="9">
        <v>21</v>
      </c>
      <c r="B28" s="6">
        <v>26</v>
      </c>
      <c r="C28" s="3">
        <f t="shared" si="0"/>
        <v>21026</v>
      </c>
      <c r="D28" s="2"/>
      <c r="E28" s="2"/>
      <c r="F28" s="2"/>
      <c r="G28" s="2"/>
      <c r="H28" s="2"/>
      <c r="I28" s="10" t="s">
        <v>5</v>
      </c>
    </row>
    <row r="29" spans="1:9" ht="15">
      <c r="A29" s="9">
        <v>21</v>
      </c>
      <c r="B29" s="6">
        <v>31</v>
      </c>
      <c r="C29" s="3">
        <f t="shared" si="0"/>
        <v>21031</v>
      </c>
      <c r="D29" s="2"/>
      <c r="E29" s="2"/>
      <c r="F29" s="2"/>
      <c r="G29" s="2"/>
      <c r="H29" s="2"/>
      <c r="I29" s="10" t="s">
        <v>5</v>
      </c>
    </row>
    <row r="30" spans="1:9" ht="15">
      <c r="A30" s="9">
        <v>21</v>
      </c>
      <c r="B30" s="4">
        <v>36</v>
      </c>
      <c r="C30" s="3">
        <f t="shared" si="0"/>
        <v>21036</v>
      </c>
      <c r="D30" s="5"/>
      <c r="E30" s="5"/>
      <c r="F30" s="5"/>
      <c r="G30" s="5"/>
      <c r="H30" s="5">
        <v>2</v>
      </c>
      <c r="I30" s="10" t="s">
        <v>6</v>
      </c>
    </row>
    <row r="31" spans="1:9" ht="15">
      <c r="A31" s="9">
        <v>21</v>
      </c>
      <c r="B31" s="4">
        <v>41</v>
      </c>
      <c r="C31" s="3">
        <f t="shared" si="0"/>
        <v>21041</v>
      </c>
      <c r="D31" s="5"/>
      <c r="E31" s="5"/>
      <c r="F31" s="5"/>
      <c r="G31" s="5"/>
      <c r="H31" s="5">
        <v>5</v>
      </c>
      <c r="I31" s="10" t="s">
        <v>6</v>
      </c>
    </row>
    <row r="32" spans="1:9" ht="15">
      <c r="A32" s="9">
        <v>21</v>
      </c>
      <c r="B32" s="4">
        <v>46</v>
      </c>
      <c r="C32" s="3">
        <f t="shared" si="0"/>
        <v>21046</v>
      </c>
      <c r="D32" s="5"/>
      <c r="E32" s="5"/>
      <c r="F32" s="5"/>
      <c r="G32" s="5"/>
      <c r="H32" s="5">
        <v>7</v>
      </c>
      <c r="I32" s="10" t="s">
        <v>6</v>
      </c>
    </row>
    <row r="33" spans="1:9" ht="15">
      <c r="A33" s="9">
        <v>21</v>
      </c>
      <c r="B33" s="4">
        <v>51</v>
      </c>
      <c r="C33" s="3">
        <f t="shared" si="0"/>
        <v>21051</v>
      </c>
      <c r="D33" s="5"/>
      <c r="E33" s="5"/>
      <c r="F33" s="5"/>
      <c r="G33" s="5"/>
      <c r="H33" s="5">
        <v>10</v>
      </c>
      <c r="I33" s="10" t="s">
        <v>7</v>
      </c>
    </row>
    <row r="34" spans="1:9" ht="15">
      <c r="A34" s="9">
        <v>21</v>
      </c>
      <c r="B34" s="4">
        <v>56</v>
      </c>
      <c r="C34" s="3">
        <f t="shared" si="0"/>
        <v>21056</v>
      </c>
      <c r="D34" s="5"/>
      <c r="E34" s="5"/>
      <c r="F34" s="5"/>
      <c r="G34" s="5"/>
      <c r="H34" s="5">
        <v>13</v>
      </c>
      <c r="I34" s="10" t="s">
        <v>7</v>
      </c>
    </row>
    <row r="35" spans="1:9" ht="15.75" thickBot="1">
      <c r="A35" s="12">
        <v>21</v>
      </c>
      <c r="B35" s="13">
        <v>61</v>
      </c>
      <c r="C35" s="14">
        <f t="shared" si="0"/>
        <v>21061</v>
      </c>
      <c r="D35" s="15"/>
      <c r="E35" s="15"/>
      <c r="F35" s="15"/>
      <c r="G35" s="15"/>
      <c r="H35" s="15">
        <v>17</v>
      </c>
      <c r="I35" s="16" t="s">
        <v>7</v>
      </c>
    </row>
    <row r="36" spans="1:9" ht="15">
      <c r="A36" s="20">
        <v>24</v>
      </c>
      <c r="B36" s="24">
        <v>7</v>
      </c>
      <c r="C36" s="21">
        <f t="shared" si="0"/>
        <v>24007</v>
      </c>
      <c r="D36" s="8"/>
      <c r="E36" s="8"/>
      <c r="F36" s="8"/>
      <c r="G36" s="8"/>
      <c r="H36" s="8"/>
      <c r="I36" s="22" t="s">
        <v>9</v>
      </c>
    </row>
    <row r="37" spans="1:9" ht="15">
      <c r="A37" s="9">
        <v>24</v>
      </c>
      <c r="B37" s="6">
        <v>11</v>
      </c>
      <c r="C37" s="3">
        <f t="shared" si="0"/>
        <v>24011</v>
      </c>
      <c r="D37" s="2"/>
      <c r="E37" s="2"/>
      <c r="F37" s="2"/>
      <c r="G37" s="2"/>
      <c r="H37" s="2"/>
      <c r="I37" s="10" t="s">
        <v>8</v>
      </c>
    </row>
    <row r="38" spans="1:9" ht="15">
      <c r="A38" s="9">
        <v>24</v>
      </c>
      <c r="B38" s="6">
        <v>15</v>
      </c>
      <c r="C38" s="3">
        <f t="shared" si="0"/>
        <v>24015</v>
      </c>
      <c r="D38" s="2"/>
      <c r="E38" s="2"/>
      <c r="F38" s="2"/>
      <c r="G38" s="2"/>
      <c r="H38" s="2"/>
      <c r="I38" s="10" t="s">
        <v>4</v>
      </c>
    </row>
    <row r="39" spans="1:9" ht="15">
      <c r="A39" s="9">
        <v>24</v>
      </c>
      <c r="B39" s="6">
        <v>19</v>
      </c>
      <c r="C39" s="3">
        <f aca="true" t="shared" si="1" ref="C39:C70">A39*1000+B39</f>
        <v>24019</v>
      </c>
      <c r="D39" s="2"/>
      <c r="E39" s="2"/>
      <c r="F39" s="2"/>
      <c r="G39" s="2"/>
      <c r="H39" s="2"/>
      <c r="I39" s="10" t="s">
        <v>4</v>
      </c>
    </row>
    <row r="40" spans="1:9" ht="15">
      <c r="A40" s="9">
        <v>24</v>
      </c>
      <c r="B40" s="6">
        <v>23</v>
      </c>
      <c r="C40" s="3">
        <f t="shared" si="1"/>
        <v>24023</v>
      </c>
      <c r="D40" s="2"/>
      <c r="E40" s="2"/>
      <c r="F40" s="2"/>
      <c r="G40" s="2"/>
      <c r="H40" s="2"/>
      <c r="I40" s="10" t="s">
        <v>5</v>
      </c>
    </row>
    <row r="41" spans="1:9" ht="15">
      <c r="A41" s="9">
        <v>24</v>
      </c>
      <c r="B41" s="4">
        <v>27</v>
      </c>
      <c r="C41" s="3">
        <f t="shared" si="1"/>
        <v>24027</v>
      </c>
      <c r="D41" s="5"/>
      <c r="E41" s="5"/>
      <c r="F41" s="5"/>
      <c r="G41" s="5"/>
      <c r="H41" s="5">
        <v>2</v>
      </c>
      <c r="I41" s="10" t="s">
        <v>5</v>
      </c>
    </row>
    <row r="42" spans="1:9" ht="15">
      <c r="A42" s="9">
        <v>24</v>
      </c>
      <c r="B42" s="4">
        <v>31</v>
      </c>
      <c r="C42" s="3">
        <f t="shared" si="1"/>
        <v>24031</v>
      </c>
      <c r="D42" s="5"/>
      <c r="E42" s="5"/>
      <c r="F42" s="5"/>
      <c r="G42" s="5"/>
      <c r="H42" s="5">
        <v>4</v>
      </c>
      <c r="I42" s="10" t="s">
        <v>6</v>
      </c>
    </row>
    <row r="43" spans="1:9" ht="15">
      <c r="A43" s="9">
        <v>24</v>
      </c>
      <c r="B43" s="4">
        <v>35</v>
      </c>
      <c r="C43" s="3">
        <f t="shared" si="1"/>
        <v>24035</v>
      </c>
      <c r="D43" s="5"/>
      <c r="E43" s="5"/>
      <c r="F43" s="5"/>
      <c r="G43" s="5"/>
      <c r="H43" s="5">
        <v>7</v>
      </c>
      <c r="I43" s="10" t="s">
        <v>6</v>
      </c>
    </row>
    <row r="44" spans="1:9" ht="15">
      <c r="A44" s="9">
        <v>24</v>
      </c>
      <c r="B44" s="4">
        <v>39</v>
      </c>
      <c r="C44" s="3">
        <f t="shared" si="1"/>
        <v>24039</v>
      </c>
      <c r="D44" s="5"/>
      <c r="E44" s="5"/>
      <c r="F44" s="5"/>
      <c r="G44" s="5"/>
      <c r="H44" s="5">
        <v>9</v>
      </c>
      <c r="I44" s="10" t="s">
        <v>6</v>
      </c>
    </row>
    <row r="45" spans="1:9" ht="15">
      <c r="A45" s="9">
        <v>24</v>
      </c>
      <c r="B45" s="4">
        <v>43</v>
      </c>
      <c r="C45" s="3">
        <f t="shared" si="1"/>
        <v>24043</v>
      </c>
      <c r="D45" s="5"/>
      <c r="E45" s="5"/>
      <c r="F45" s="5"/>
      <c r="G45" s="5">
        <v>1</v>
      </c>
      <c r="H45" s="5">
        <v>12</v>
      </c>
      <c r="I45" s="10" t="s">
        <v>7</v>
      </c>
    </row>
    <row r="46" spans="1:9" ht="15">
      <c r="A46" s="9">
        <v>24</v>
      </c>
      <c r="B46" s="4">
        <v>47</v>
      </c>
      <c r="C46" s="3">
        <f t="shared" si="1"/>
        <v>24047</v>
      </c>
      <c r="D46" s="5"/>
      <c r="E46" s="5"/>
      <c r="F46" s="5"/>
      <c r="G46" s="5">
        <v>2</v>
      </c>
      <c r="H46" s="5">
        <v>14</v>
      </c>
      <c r="I46" s="10" t="s">
        <v>7</v>
      </c>
    </row>
    <row r="47" spans="1:9" ht="15">
      <c r="A47" s="9">
        <v>24</v>
      </c>
      <c r="B47" s="4">
        <v>51</v>
      </c>
      <c r="C47" s="3">
        <f t="shared" si="1"/>
        <v>24051</v>
      </c>
      <c r="D47" s="5"/>
      <c r="E47" s="5"/>
      <c r="F47" s="5"/>
      <c r="G47" s="5">
        <v>3</v>
      </c>
      <c r="H47" s="5">
        <v>17</v>
      </c>
      <c r="I47" s="10" t="s">
        <v>7</v>
      </c>
    </row>
    <row r="48" spans="1:9" ht="15.75" thickBot="1">
      <c r="A48" s="12">
        <v>24</v>
      </c>
      <c r="B48" s="13">
        <v>55</v>
      </c>
      <c r="C48" s="14">
        <f t="shared" si="1"/>
        <v>24055</v>
      </c>
      <c r="D48" s="15"/>
      <c r="E48" s="15"/>
      <c r="F48" s="15"/>
      <c r="G48" s="15">
        <v>5</v>
      </c>
      <c r="H48" s="15">
        <v>19</v>
      </c>
      <c r="I48" s="16" t="s">
        <v>7</v>
      </c>
    </row>
    <row r="49" spans="1:9" ht="15">
      <c r="A49" s="20">
        <v>27</v>
      </c>
      <c r="B49" s="24">
        <v>5</v>
      </c>
      <c r="C49" s="21">
        <f t="shared" si="1"/>
        <v>27005</v>
      </c>
      <c r="D49" s="8"/>
      <c r="E49" s="8"/>
      <c r="F49" s="8"/>
      <c r="G49" s="8"/>
      <c r="H49" s="8"/>
      <c r="I49" s="22" t="s">
        <v>9</v>
      </c>
    </row>
    <row r="50" spans="1:9" ht="15">
      <c r="A50" s="9">
        <v>27</v>
      </c>
      <c r="B50" s="6">
        <v>10</v>
      </c>
      <c r="C50" s="3">
        <f t="shared" si="1"/>
        <v>27010</v>
      </c>
      <c r="D50" s="2"/>
      <c r="E50" s="2"/>
      <c r="F50" s="2"/>
      <c r="G50" s="2"/>
      <c r="H50" s="2"/>
      <c r="I50" s="10" t="s">
        <v>8</v>
      </c>
    </row>
    <row r="51" spans="1:9" ht="15">
      <c r="A51" s="9">
        <v>27</v>
      </c>
      <c r="B51" s="6">
        <v>14</v>
      </c>
      <c r="C51" s="3">
        <f t="shared" si="1"/>
        <v>27014</v>
      </c>
      <c r="D51" s="2"/>
      <c r="E51" s="2"/>
      <c r="F51" s="2"/>
      <c r="G51" s="2"/>
      <c r="H51" s="2"/>
      <c r="I51" s="10" t="s">
        <v>4</v>
      </c>
    </row>
    <row r="52" spans="1:9" ht="15">
      <c r="A52" s="9">
        <v>27</v>
      </c>
      <c r="B52" s="6">
        <v>18</v>
      </c>
      <c r="C52" s="3">
        <f t="shared" si="1"/>
        <v>27018</v>
      </c>
      <c r="D52" s="2"/>
      <c r="E52" s="2"/>
      <c r="F52" s="2"/>
      <c r="G52" s="2"/>
      <c r="H52" s="2"/>
      <c r="I52" s="10" t="s">
        <v>5</v>
      </c>
    </row>
    <row r="53" spans="1:9" ht="15">
      <c r="A53" s="9">
        <v>27</v>
      </c>
      <c r="B53" s="4">
        <v>22</v>
      </c>
      <c r="C53" s="3">
        <f t="shared" si="1"/>
        <v>27022</v>
      </c>
      <c r="D53" s="5"/>
      <c r="E53" s="5"/>
      <c r="F53" s="5"/>
      <c r="G53" s="5"/>
      <c r="H53" s="5">
        <v>2</v>
      </c>
      <c r="I53" s="10" t="s">
        <v>5</v>
      </c>
    </row>
    <row r="54" spans="1:9" ht="15">
      <c r="A54" s="9">
        <v>27</v>
      </c>
      <c r="B54" s="4">
        <v>26</v>
      </c>
      <c r="C54" s="3">
        <f t="shared" si="1"/>
        <v>27026</v>
      </c>
      <c r="D54" s="5"/>
      <c r="E54" s="5"/>
      <c r="F54" s="5"/>
      <c r="G54" s="5"/>
      <c r="H54" s="5">
        <v>5</v>
      </c>
      <c r="I54" s="10" t="s">
        <v>6</v>
      </c>
    </row>
    <row r="55" spans="1:9" ht="15">
      <c r="A55" s="9">
        <v>27</v>
      </c>
      <c r="B55" s="4">
        <v>30</v>
      </c>
      <c r="C55" s="3">
        <f t="shared" si="1"/>
        <v>27030</v>
      </c>
      <c r="D55" s="5"/>
      <c r="E55" s="5"/>
      <c r="F55" s="5"/>
      <c r="G55" s="5"/>
      <c r="H55" s="5">
        <v>8</v>
      </c>
      <c r="I55" s="10" t="s">
        <v>6</v>
      </c>
    </row>
    <row r="56" spans="1:9" ht="15">
      <c r="A56" s="9">
        <v>27</v>
      </c>
      <c r="B56" s="4">
        <v>34</v>
      </c>
      <c r="C56" s="3">
        <f t="shared" si="1"/>
        <v>27034</v>
      </c>
      <c r="D56" s="5"/>
      <c r="E56" s="5"/>
      <c r="F56" s="5"/>
      <c r="G56" s="5">
        <v>2</v>
      </c>
      <c r="H56" s="5">
        <v>10</v>
      </c>
      <c r="I56" s="10" t="s">
        <v>6</v>
      </c>
    </row>
    <row r="57" spans="1:9" ht="15">
      <c r="A57" s="9">
        <v>27</v>
      </c>
      <c r="B57" s="4">
        <v>38</v>
      </c>
      <c r="C57" s="3">
        <f t="shared" si="1"/>
        <v>27038</v>
      </c>
      <c r="D57" s="5"/>
      <c r="E57" s="5"/>
      <c r="F57" s="5"/>
      <c r="G57" s="5">
        <v>3</v>
      </c>
      <c r="H57" s="5">
        <v>13</v>
      </c>
      <c r="I57" s="10" t="s">
        <v>7</v>
      </c>
    </row>
    <row r="58" spans="1:9" ht="15">
      <c r="A58" s="9">
        <v>27</v>
      </c>
      <c r="B58" s="4">
        <v>42</v>
      </c>
      <c r="C58" s="3">
        <f t="shared" si="1"/>
        <v>27042</v>
      </c>
      <c r="D58" s="5"/>
      <c r="E58" s="5"/>
      <c r="F58" s="5"/>
      <c r="G58" s="5">
        <v>5</v>
      </c>
      <c r="H58" s="5">
        <v>15</v>
      </c>
      <c r="I58" s="10" t="s">
        <v>7</v>
      </c>
    </row>
    <row r="59" spans="1:9" ht="15">
      <c r="A59" s="9">
        <v>27</v>
      </c>
      <c r="B59" s="4">
        <v>46</v>
      </c>
      <c r="C59" s="3">
        <f t="shared" si="1"/>
        <v>27046</v>
      </c>
      <c r="D59" s="5"/>
      <c r="E59" s="5"/>
      <c r="F59" s="5"/>
      <c r="G59" s="5">
        <v>7</v>
      </c>
      <c r="H59" s="5">
        <v>18</v>
      </c>
      <c r="I59" s="10" t="s">
        <v>7</v>
      </c>
    </row>
    <row r="60" spans="1:9" ht="15.75" thickBot="1">
      <c r="A60" s="12">
        <v>27</v>
      </c>
      <c r="B60" s="13">
        <v>50</v>
      </c>
      <c r="C60" s="14">
        <f t="shared" si="1"/>
        <v>27050</v>
      </c>
      <c r="D60" s="15"/>
      <c r="E60" s="15"/>
      <c r="F60" s="15"/>
      <c r="G60" s="15">
        <v>9</v>
      </c>
      <c r="H60" s="15">
        <v>21</v>
      </c>
      <c r="I60" s="16" t="s">
        <v>7</v>
      </c>
    </row>
    <row r="61" spans="1:9" ht="15">
      <c r="A61" s="20">
        <v>30</v>
      </c>
      <c r="B61" s="24">
        <v>6</v>
      </c>
      <c r="C61" s="21">
        <f t="shared" si="1"/>
        <v>30006</v>
      </c>
      <c r="D61" s="8"/>
      <c r="E61" s="8"/>
      <c r="F61" s="8"/>
      <c r="G61" s="8"/>
      <c r="H61" s="8"/>
      <c r="I61" s="22" t="s">
        <v>9</v>
      </c>
    </row>
    <row r="62" spans="1:9" ht="15">
      <c r="A62" s="9">
        <v>30</v>
      </c>
      <c r="B62" s="6">
        <v>9</v>
      </c>
      <c r="C62" s="3">
        <f t="shared" si="1"/>
        <v>30009</v>
      </c>
      <c r="D62" s="2"/>
      <c r="E62" s="2"/>
      <c r="F62" s="2"/>
      <c r="G62" s="2"/>
      <c r="H62" s="2"/>
      <c r="I62" s="10" t="s">
        <v>8</v>
      </c>
    </row>
    <row r="63" spans="1:9" ht="15">
      <c r="A63" s="9">
        <v>30</v>
      </c>
      <c r="B63" s="6">
        <v>12</v>
      </c>
      <c r="C63" s="3">
        <f t="shared" si="1"/>
        <v>30012</v>
      </c>
      <c r="D63" s="2"/>
      <c r="E63" s="2"/>
      <c r="F63" s="2"/>
      <c r="G63" s="2"/>
      <c r="H63" s="2"/>
      <c r="I63" s="10" t="s">
        <v>4</v>
      </c>
    </row>
    <row r="64" spans="1:9" ht="15">
      <c r="A64" s="9">
        <v>30</v>
      </c>
      <c r="B64" s="6">
        <v>15</v>
      </c>
      <c r="C64" s="3">
        <f t="shared" si="1"/>
        <v>30015</v>
      </c>
      <c r="D64" s="2"/>
      <c r="E64" s="2"/>
      <c r="F64" s="2"/>
      <c r="G64" s="2"/>
      <c r="H64" s="2"/>
      <c r="I64" s="10" t="s">
        <v>4</v>
      </c>
    </row>
    <row r="65" spans="1:9" ht="15">
      <c r="A65" s="11">
        <v>30</v>
      </c>
      <c r="B65" s="4">
        <v>18</v>
      </c>
      <c r="C65" s="3">
        <f t="shared" si="1"/>
        <v>30018</v>
      </c>
      <c r="D65" s="5"/>
      <c r="E65" s="5"/>
      <c r="F65" s="5"/>
      <c r="G65" s="5"/>
      <c r="H65" s="5">
        <v>2</v>
      </c>
      <c r="I65" s="10" t="s">
        <v>5</v>
      </c>
    </row>
    <row r="66" spans="1:9" ht="15">
      <c r="A66" s="11">
        <v>30</v>
      </c>
      <c r="B66" s="4">
        <v>21</v>
      </c>
      <c r="C66" s="3">
        <f t="shared" si="1"/>
        <v>30021</v>
      </c>
      <c r="D66" s="5"/>
      <c r="E66" s="5"/>
      <c r="F66" s="5"/>
      <c r="G66" s="5"/>
      <c r="H66" s="5">
        <v>4</v>
      </c>
      <c r="I66" s="10" t="s">
        <v>5</v>
      </c>
    </row>
    <row r="67" spans="1:9" ht="15">
      <c r="A67" s="11">
        <v>30</v>
      </c>
      <c r="B67" s="4">
        <v>24</v>
      </c>
      <c r="C67" s="3">
        <f t="shared" si="1"/>
        <v>30024</v>
      </c>
      <c r="D67" s="5"/>
      <c r="E67" s="5"/>
      <c r="F67" s="5"/>
      <c r="G67" s="5">
        <v>1</v>
      </c>
      <c r="H67" s="5">
        <v>6</v>
      </c>
      <c r="I67" s="10" t="s">
        <v>6</v>
      </c>
    </row>
    <row r="68" spans="1:9" ht="15">
      <c r="A68" s="11">
        <v>30</v>
      </c>
      <c r="B68" s="4">
        <v>27</v>
      </c>
      <c r="C68" s="3">
        <f t="shared" si="1"/>
        <v>30027</v>
      </c>
      <c r="D68" s="5"/>
      <c r="E68" s="5"/>
      <c r="F68" s="5"/>
      <c r="G68" s="5">
        <v>2</v>
      </c>
      <c r="H68" s="5">
        <v>8</v>
      </c>
      <c r="I68" s="10" t="s">
        <v>6</v>
      </c>
    </row>
    <row r="69" spans="1:9" ht="15">
      <c r="A69" s="11">
        <v>30</v>
      </c>
      <c r="B69" s="4">
        <v>30</v>
      </c>
      <c r="C69" s="3">
        <f t="shared" si="1"/>
        <v>30030</v>
      </c>
      <c r="D69" s="5"/>
      <c r="E69" s="5"/>
      <c r="F69" s="5"/>
      <c r="G69" s="5">
        <v>3</v>
      </c>
      <c r="H69" s="5">
        <v>10</v>
      </c>
      <c r="I69" s="10" t="s">
        <v>6</v>
      </c>
    </row>
    <row r="70" spans="1:9" ht="15">
      <c r="A70" s="11">
        <v>30</v>
      </c>
      <c r="B70" s="4">
        <v>33</v>
      </c>
      <c r="C70" s="3">
        <f t="shared" si="1"/>
        <v>30033</v>
      </c>
      <c r="D70" s="5"/>
      <c r="E70" s="5"/>
      <c r="F70" s="5"/>
      <c r="G70" s="5">
        <v>5</v>
      </c>
      <c r="H70" s="5">
        <v>12</v>
      </c>
      <c r="I70" s="10" t="s">
        <v>7</v>
      </c>
    </row>
    <row r="71" spans="1:9" ht="15">
      <c r="A71" s="11">
        <v>30</v>
      </c>
      <c r="B71" s="4">
        <v>36</v>
      </c>
      <c r="C71" s="3">
        <f aca="true" t="shared" si="2" ref="C71:C102">A71*1000+B71</f>
        <v>30036</v>
      </c>
      <c r="D71" s="5"/>
      <c r="E71" s="5"/>
      <c r="F71" s="5"/>
      <c r="G71" s="5">
        <v>6</v>
      </c>
      <c r="H71" s="5">
        <v>15</v>
      </c>
      <c r="I71" s="10" t="s">
        <v>7</v>
      </c>
    </row>
    <row r="72" spans="1:9" ht="15">
      <c r="A72" s="11">
        <v>30</v>
      </c>
      <c r="B72" s="4">
        <v>39</v>
      </c>
      <c r="C72" s="3">
        <f t="shared" si="2"/>
        <v>30039</v>
      </c>
      <c r="D72" s="5"/>
      <c r="E72" s="5"/>
      <c r="F72" s="5">
        <v>1</v>
      </c>
      <c r="G72" s="5">
        <v>7</v>
      </c>
      <c r="H72" s="5">
        <v>17</v>
      </c>
      <c r="I72" s="10" t="s">
        <v>7</v>
      </c>
    </row>
    <row r="73" spans="1:9" ht="15.75" thickBot="1">
      <c r="A73" s="25">
        <v>30</v>
      </c>
      <c r="B73" s="13">
        <v>42</v>
      </c>
      <c r="C73" s="14">
        <f t="shared" si="2"/>
        <v>30042</v>
      </c>
      <c r="D73" s="15"/>
      <c r="E73" s="15"/>
      <c r="F73" s="15">
        <v>1</v>
      </c>
      <c r="G73" s="15">
        <v>9</v>
      </c>
      <c r="H73" s="15">
        <v>19</v>
      </c>
      <c r="I73" s="16" t="s">
        <v>7</v>
      </c>
    </row>
    <row r="74" spans="1:9" ht="15">
      <c r="A74" s="20">
        <v>33</v>
      </c>
      <c r="B74" s="24">
        <v>6</v>
      </c>
      <c r="C74" s="21">
        <f t="shared" si="2"/>
        <v>33006</v>
      </c>
      <c r="D74" s="8"/>
      <c r="E74" s="8"/>
      <c r="F74" s="8"/>
      <c r="G74" s="8"/>
      <c r="H74" s="8"/>
      <c r="I74" s="22" t="s">
        <v>8</v>
      </c>
    </row>
    <row r="75" spans="1:9" ht="15">
      <c r="A75" s="9">
        <v>33</v>
      </c>
      <c r="B75" s="6">
        <v>9</v>
      </c>
      <c r="C75" s="3">
        <f t="shared" si="2"/>
        <v>33009</v>
      </c>
      <c r="D75" s="2"/>
      <c r="E75" s="2"/>
      <c r="F75" s="2"/>
      <c r="G75" s="2"/>
      <c r="H75" s="2"/>
      <c r="I75" s="10" t="s">
        <v>4</v>
      </c>
    </row>
    <row r="76" spans="1:9" ht="15">
      <c r="A76" s="9">
        <v>33</v>
      </c>
      <c r="B76" s="6">
        <v>12</v>
      </c>
      <c r="C76" s="3">
        <f t="shared" si="2"/>
        <v>33012</v>
      </c>
      <c r="D76" s="2"/>
      <c r="E76" s="2"/>
      <c r="F76" s="2"/>
      <c r="G76" s="2"/>
      <c r="H76" s="2"/>
      <c r="I76" s="10" t="s">
        <v>4</v>
      </c>
    </row>
    <row r="77" spans="1:9" ht="15">
      <c r="A77" s="9">
        <v>33</v>
      </c>
      <c r="B77" s="4">
        <v>15</v>
      </c>
      <c r="C77" s="3">
        <f t="shared" si="2"/>
        <v>33015</v>
      </c>
      <c r="D77" s="5"/>
      <c r="E77" s="5"/>
      <c r="F77" s="5"/>
      <c r="G77" s="5"/>
      <c r="H77" s="5">
        <v>2</v>
      </c>
      <c r="I77" s="10" t="s">
        <v>5</v>
      </c>
    </row>
    <row r="78" spans="1:9" ht="15">
      <c r="A78" s="9">
        <v>33</v>
      </c>
      <c r="B78" s="4">
        <v>18</v>
      </c>
      <c r="C78" s="3">
        <f t="shared" si="2"/>
        <v>33018</v>
      </c>
      <c r="D78" s="5"/>
      <c r="E78" s="5"/>
      <c r="F78" s="5"/>
      <c r="G78" s="5"/>
      <c r="H78" s="5">
        <v>5</v>
      </c>
      <c r="I78" s="10" t="s">
        <v>5</v>
      </c>
    </row>
    <row r="79" spans="1:9" ht="15">
      <c r="A79" s="9">
        <v>33</v>
      </c>
      <c r="B79" s="4">
        <v>21</v>
      </c>
      <c r="C79" s="3">
        <f t="shared" si="2"/>
        <v>33021</v>
      </c>
      <c r="D79" s="5"/>
      <c r="E79" s="5"/>
      <c r="F79" s="5"/>
      <c r="G79" s="5">
        <v>1</v>
      </c>
      <c r="H79" s="5">
        <v>7</v>
      </c>
      <c r="I79" s="10" t="s">
        <v>6</v>
      </c>
    </row>
    <row r="80" spans="1:9" ht="15">
      <c r="A80" s="9">
        <v>33</v>
      </c>
      <c r="B80" s="4">
        <v>24</v>
      </c>
      <c r="C80" s="3">
        <f t="shared" si="2"/>
        <v>33024</v>
      </c>
      <c r="D80" s="5"/>
      <c r="E80" s="5"/>
      <c r="F80" s="5"/>
      <c r="G80" s="5">
        <v>3</v>
      </c>
      <c r="H80" s="5">
        <v>8</v>
      </c>
      <c r="I80" s="10" t="s">
        <v>6</v>
      </c>
    </row>
    <row r="81" spans="1:9" ht="15">
      <c r="A81" s="9">
        <v>33</v>
      </c>
      <c r="B81" s="4">
        <v>27</v>
      </c>
      <c r="C81" s="3">
        <f t="shared" si="2"/>
        <v>33027</v>
      </c>
      <c r="D81" s="5"/>
      <c r="E81" s="5"/>
      <c r="F81" s="5"/>
      <c r="G81" s="5">
        <v>5</v>
      </c>
      <c r="H81" s="5">
        <v>10</v>
      </c>
      <c r="I81" s="10" t="s">
        <v>6</v>
      </c>
    </row>
    <row r="82" spans="1:9" ht="15">
      <c r="A82" s="9">
        <v>33</v>
      </c>
      <c r="B82" s="4">
        <v>30</v>
      </c>
      <c r="C82" s="3">
        <f t="shared" si="2"/>
        <v>33030</v>
      </c>
      <c r="D82" s="5"/>
      <c r="E82" s="5"/>
      <c r="F82" s="5">
        <v>1</v>
      </c>
      <c r="G82" s="5">
        <v>5</v>
      </c>
      <c r="H82" s="5">
        <v>13</v>
      </c>
      <c r="I82" s="10" t="s">
        <v>7</v>
      </c>
    </row>
    <row r="83" spans="1:9" ht="15">
      <c r="A83" s="9">
        <v>33</v>
      </c>
      <c r="B83" s="4">
        <v>33</v>
      </c>
      <c r="C83" s="3">
        <f t="shared" si="2"/>
        <v>33033</v>
      </c>
      <c r="D83" s="5"/>
      <c r="E83" s="5"/>
      <c r="F83" s="5">
        <v>2</v>
      </c>
      <c r="G83" s="5">
        <v>7</v>
      </c>
      <c r="H83" s="5">
        <v>15</v>
      </c>
      <c r="I83" s="10" t="s">
        <v>7</v>
      </c>
    </row>
    <row r="84" spans="1:9" ht="15.75" thickBot="1">
      <c r="A84" s="12">
        <v>33</v>
      </c>
      <c r="B84" s="13">
        <v>36</v>
      </c>
      <c r="C84" s="14">
        <f t="shared" si="2"/>
        <v>33036</v>
      </c>
      <c r="D84" s="15"/>
      <c r="E84" s="15"/>
      <c r="F84" s="15">
        <v>3</v>
      </c>
      <c r="G84" s="15">
        <v>8</v>
      </c>
      <c r="H84" s="15">
        <v>18</v>
      </c>
      <c r="I84" s="16" t="s">
        <v>7</v>
      </c>
    </row>
    <row r="85" spans="1:9" ht="15">
      <c r="A85" s="20">
        <v>36</v>
      </c>
      <c r="B85" s="24">
        <v>6</v>
      </c>
      <c r="C85" s="21">
        <f t="shared" si="2"/>
        <v>36006</v>
      </c>
      <c r="D85" s="8"/>
      <c r="E85" s="8"/>
      <c r="F85" s="8"/>
      <c r="G85" s="8"/>
      <c r="H85" s="8"/>
      <c r="I85" s="22" t="s">
        <v>8</v>
      </c>
    </row>
    <row r="86" spans="1:9" ht="15">
      <c r="A86" s="9">
        <v>36</v>
      </c>
      <c r="B86" s="6">
        <v>10</v>
      </c>
      <c r="C86" s="3">
        <f t="shared" si="2"/>
        <v>36010</v>
      </c>
      <c r="D86" s="2"/>
      <c r="E86" s="2"/>
      <c r="F86" s="2"/>
      <c r="G86" s="2"/>
      <c r="H86" s="2"/>
      <c r="I86" s="10" t="s">
        <v>4</v>
      </c>
    </row>
    <row r="87" spans="1:9" ht="15">
      <c r="A87" s="9">
        <v>36</v>
      </c>
      <c r="B87" s="4">
        <v>14</v>
      </c>
      <c r="C87" s="3">
        <f t="shared" si="2"/>
        <v>36014</v>
      </c>
      <c r="D87" s="5"/>
      <c r="E87" s="5"/>
      <c r="F87" s="5"/>
      <c r="G87" s="5"/>
      <c r="H87" s="5">
        <v>3</v>
      </c>
      <c r="I87" s="10" t="s">
        <v>5</v>
      </c>
    </row>
    <row r="88" spans="1:9" ht="15">
      <c r="A88" s="9">
        <v>36</v>
      </c>
      <c r="B88" s="4">
        <v>18</v>
      </c>
      <c r="C88" s="3">
        <f t="shared" si="2"/>
        <v>36018</v>
      </c>
      <c r="D88" s="5"/>
      <c r="E88" s="5"/>
      <c r="F88" s="5"/>
      <c r="G88" s="5">
        <v>2</v>
      </c>
      <c r="H88" s="5">
        <v>5</v>
      </c>
      <c r="I88" s="10" t="s">
        <v>6</v>
      </c>
    </row>
    <row r="89" spans="1:9" ht="15">
      <c r="A89" s="9">
        <v>36</v>
      </c>
      <c r="B89" s="4">
        <v>21</v>
      </c>
      <c r="C89" s="3">
        <f t="shared" si="2"/>
        <v>36021</v>
      </c>
      <c r="D89" s="5"/>
      <c r="E89" s="5"/>
      <c r="F89" s="5"/>
      <c r="G89" s="5">
        <v>3</v>
      </c>
      <c r="H89" s="5">
        <v>8</v>
      </c>
      <c r="I89" s="10" t="s">
        <v>6</v>
      </c>
    </row>
    <row r="90" spans="1:9" ht="15">
      <c r="A90" s="9">
        <v>36</v>
      </c>
      <c r="B90" s="4">
        <v>24</v>
      </c>
      <c r="C90" s="3">
        <f t="shared" si="2"/>
        <v>36024</v>
      </c>
      <c r="D90" s="5"/>
      <c r="E90" s="5"/>
      <c r="F90" s="5">
        <v>1</v>
      </c>
      <c r="G90" s="5">
        <v>4</v>
      </c>
      <c r="H90" s="5">
        <v>11</v>
      </c>
      <c r="I90" s="10" t="s">
        <v>6</v>
      </c>
    </row>
    <row r="91" spans="1:9" ht="15">
      <c r="A91" s="9">
        <v>36</v>
      </c>
      <c r="B91" s="4">
        <v>27</v>
      </c>
      <c r="C91" s="3">
        <f t="shared" si="2"/>
        <v>36027</v>
      </c>
      <c r="D91" s="5"/>
      <c r="E91" s="5"/>
      <c r="F91" s="5">
        <v>2</v>
      </c>
      <c r="G91" s="5">
        <v>6</v>
      </c>
      <c r="H91" s="5">
        <v>13</v>
      </c>
      <c r="I91" s="10" t="s">
        <v>7</v>
      </c>
    </row>
    <row r="92" spans="1:9" ht="15">
      <c r="A92" s="9">
        <v>36</v>
      </c>
      <c r="B92" s="4">
        <v>30</v>
      </c>
      <c r="C92" s="3">
        <f t="shared" si="2"/>
        <v>36030</v>
      </c>
      <c r="D92" s="5"/>
      <c r="E92" s="5"/>
      <c r="F92" s="5">
        <v>3</v>
      </c>
      <c r="G92" s="5">
        <v>7</v>
      </c>
      <c r="H92" s="5">
        <v>16</v>
      </c>
      <c r="I92" s="10" t="s">
        <v>7</v>
      </c>
    </row>
    <row r="93" spans="1:9" ht="15.75" thickBot="1">
      <c r="A93" s="12">
        <v>36</v>
      </c>
      <c r="B93" s="13">
        <v>33</v>
      </c>
      <c r="C93" s="14">
        <f t="shared" si="2"/>
        <v>36033</v>
      </c>
      <c r="D93" s="15"/>
      <c r="E93" s="15"/>
      <c r="F93" s="15">
        <v>4</v>
      </c>
      <c r="G93" s="15">
        <v>9</v>
      </c>
      <c r="H93" s="15">
        <v>19</v>
      </c>
      <c r="I93" s="16" t="s">
        <v>7</v>
      </c>
    </row>
    <row r="94" spans="1:9" ht="15">
      <c r="A94" s="20">
        <v>39</v>
      </c>
      <c r="B94" s="24">
        <v>6</v>
      </c>
      <c r="C94" s="21">
        <f t="shared" si="2"/>
        <v>39006</v>
      </c>
      <c r="D94" s="8"/>
      <c r="E94" s="8"/>
      <c r="F94" s="8"/>
      <c r="G94" s="8"/>
      <c r="H94" s="8"/>
      <c r="I94" s="22" t="s">
        <v>8</v>
      </c>
    </row>
    <row r="95" spans="1:9" ht="15">
      <c r="A95" s="9">
        <v>39</v>
      </c>
      <c r="B95" s="6">
        <v>9</v>
      </c>
      <c r="C95" s="3">
        <f t="shared" si="2"/>
        <v>39009</v>
      </c>
      <c r="D95" s="2"/>
      <c r="E95" s="2"/>
      <c r="F95" s="2"/>
      <c r="G95" s="2"/>
      <c r="H95" s="7"/>
      <c r="I95" s="10" t="s">
        <v>4</v>
      </c>
    </row>
    <row r="96" spans="1:9" ht="15">
      <c r="A96" s="9">
        <v>39</v>
      </c>
      <c r="B96" s="4">
        <v>12</v>
      </c>
      <c r="C96" s="3">
        <f t="shared" si="2"/>
        <v>39012</v>
      </c>
      <c r="D96" s="5"/>
      <c r="E96" s="5"/>
      <c r="F96" s="5"/>
      <c r="G96" s="5"/>
      <c r="H96" s="5">
        <v>3</v>
      </c>
      <c r="I96" s="10" t="s">
        <v>5</v>
      </c>
    </row>
    <row r="97" spans="1:9" ht="15">
      <c r="A97" s="9">
        <v>39</v>
      </c>
      <c r="B97" s="4">
        <v>15</v>
      </c>
      <c r="C97" s="3">
        <f t="shared" si="2"/>
        <v>39015</v>
      </c>
      <c r="D97" s="5"/>
      <c r="E97" s="5"/>
      <c r="F97" s="5"/>
      <c r="G97" s="5">
        <v>1</v>
      </c>
      <c r="H97" s="5">
        <v>5</v>
      </c>
      <c r="I97" s="10" t="s">
        <v>5</v>
      </c>
    </row>
    <row r="98" spans="1:9" ht="15">
      <c r="A98" s="9">
        <v>39</v>
      </c>
      <c r="B98" s="4">
        <v>18</v>
      </c>
      <c r="C98" s="3">
        <f t="shared" si="2"/>
        <v>39018</v>
      </c>
      <c r="D98" s="5"/>
      <c r="E98" s="5"/>
      <c r="F98" s="5"/>
      <c r="G98" s="5">
        <v>3</v>
      </c>
      <c r="H98" s="5">
        <v>7</v>
      </c>
      <c r="I98" s="10" t="s">
        <v>6</v>
      </c>
    </row>
    <row r="99" spans="1:9" ht="15">
      <c r="A99" s="9">
        <v>39</v>
      </c>
      <c r="B99" s="4">
        <v>21</v>
      </c>
      <c r="C99" s="3">
        <f t="shared" si="2"/>
        <v>39021</v>
      </c>
      <c r="D99" s="5"/>
      <c r="E99" s="5"/>
      <c r="F99" s="5">
        <v>1</v>
      </c>
      <c r="G99" s="5">
        <v>5</v>
      </c>
      <c r="H99" s="5">
        <v>9</v>
      </c>
      <c r="I99" s="10" t="s">
        <v>6</v>
      </c>
    </row>
    <row r="100" spans="1:9" ht="15">
      <c r="A100" s="9">
        <v>39</v>
      </c>
      <c r="B100" s="4">
        <v>24</v>
      </c>
      <c r="C100" s="3">
        <f t="shared" si="2"/>
        <v>39024</v>
      </c>
      <c r="D100" s="5"/>
      <c r="E100" s="5"/>
      <c r="F100" s="5">
        <v>3</v>
      </c>
      <c r="G100" s="5">
        <v>5</v>
      </c>
      <c r="H100" s="5">
        <v>13</v>
      </c>
      <c r="I100" s="10" t="s">
        <v>7</v>
      </c>
    </row>
    <row r="101" spans="1:9" ht="15.75" thickBot="1">
      <c r="A101" s="12">
        <v>39</v>
      </c>
      <c r="B101" s="13">
        <v>27</v>
      </c>
      <c r="C101" s="14">
        <f t="shared" si="2"/>
        <v>39027</v>
      </c>
      <c r="D101" s="15"/>
      <c r="E101" s="15"/>
      <c r="F101" s="15">
        <v>4</v>
      </c>
      <c r="G101" s="15">
        <v>7</v>
      </c>
      <c r="H101" s="15">
        <v>16</v>
      </c>
      <c r="I101" s="16" t="s">
        <v>7</v>
      </c>
    </row>
    <row r="102" spans="1:9" ht="15">
      <c r="A102" s="20">
        <v>42</v>
      </c>
      <c r="B102" s="24">
        <v>4</v>
      </c>
      <c r="C102" s="21">
        <f t="shared" si="2"/>
        <v>42004</v>
      </c>
      <c r="D102" s="8"/>
      <c r="E102" s="8"/>
      <c r="F102" s="8"/>
      <c r="G102" s="8"/>
      <c r="H102" s="26"/>
      <c r="I102" s="22" t="s">
        <v>8</v>
      </c>
    </row>
    <row r="103" spans="1:9" ht="15">
      <c r="A103" s="9">
        <v>42</v>
      </c>
      <c r="B103" s="6">
        <v>7</v>
      </c>
      <c r="C103" s="3">
        <f aca="true" t="shared" si="3" ref="C103:C134">A103*1000+B103</f>
        <v>42007</v>
      </c>
      <c r="D103" s="2"/>
      <c r="E103" s="2"/>
      <c r="F103" s="2"/>
      <c r="G103" s="2"/>
      <c r="H103" s="2"/>
      <c r="I103" s="10" t="s">
        <v>4</v>
      </c>
    </row>
    <row r="104" spans="1:9" ht="15">
      <c r="A104" s="9">
        <v>42</v>
      </c>
      <c r="B104" s="4">
        <v>10</v>
      </c>
      <c r="C104" s="3">
        <f t="shared" si="3"/>
        <v>42010</v>
      </c>
      <c r="D104" s="5"/>
      <c r="E104" s="5"/>
      <c r="F104" s="5"/>
      <c r="G104" s="5"/>
      <c r="H104" s="5">
        <v>2</v>
      </c>
      <c r="I104" s="10" t="s">
        <v>5</v>
      </c>
    </row>
    <row r="105" spans="1:9" ht="15">
      <c r="A105" s="9">
        <v>42</v>
      </c>
      <c r="B105" s="4">
        <v>13</v>
      </c>
      <c r="C105" s="3">
        <f t="shared" si="3"/>
        <v>42013</v>
      </c>
      <c r="D105" s="5"/>
      <c r="E105" s="5"/>
      <c r="F105" s="5"/>
      <c r="G105" s="5">
        <v>1</v>
      </c>
      <c r="H105" s="5">
        <v>5</v>
      </c>
      <c r="I105" s="10" t="s">
        <v>5</v>
      </c>
    </row>
    <row r="106" spans="1:9" ht="15">
      <c r="A106" s="9">
        <v>42</v>
      </c>
      <c r="B106" s="4">
        <v>16</v>
      </c>
      <c r="C106" s="3">
        <f t="shared" si="3"/>
        <v>42016</v>
      </c>
      <c r="D106" s="5"/>
      <c r="E106" s="5"/>
      <c r="F106" s="5"/>
      <c r="G106" s="5">
        <v>4</v>
      </c>
      <c r="H106" s="5">
        <v>6</v>
      </c>
      <c r="I106" s="10" t="s">
        <v>6</v>
      </c>
    </row>
    <row r="107" spans="1:9" ht="15">
      <c r="A107" s="9">
        <v>42</v>
      </c>
      <c r="B107" s="4">
        <v>19</v>
      </c>
      <c r="C107" s="3">
        <f t="shared" si="3"/>
        <v>42019</v>
      </c>
      <c r="D107" s="5"/>
      <c r="E107" s="5"/>
      <c r="F107" s="5">
        <v>2</v>
      </c>
      <c r="G107" s="5">
        <v>4</v>
      </c>
      <c r="H107" s="5">
        <v>10</v>
      </c>
      <c r="I107" s="10" t="s">
        <v>6</v>
      </c>
    </row>
    <row r="108" spans="1:9" ht="15">
      <c r="A108" s="9">
        <v>42</v>
      </c>
      <c r="B108" s="4">
        <v>22</v>
      </c>
      <c r="C108" s="3">
        <f t="shared" si="3"/>
        <v>42022</v>
      </c>
      <c r="D108" s="5"/>
      <c r="E108" s="5"/>
      <c r="F108" s="5">
        <v>3</v>
      </c>
      <c r="G108" s="5">
        <v>6</v>
      </c>
      <c r="H108" s="5">
        <v>13</v>
      </c>
      <c r="I108" s="10" t="s">
        <v>7</v>
      </c>
    </row>
    <row r="109" spans="1:9" ht="15.75" thickBot="1">
      <c r="A109" s="12">
        <v>42</v>
      </c>
      <c r="B109" s="13">
        <v>25</v>
      </c>
      <c r="C109" s="14">
        <f t="shared" si="3"/>
        <v>42025</v>
      </c>
      <c r="D109" s="15"/>
      <c r="E109" s="15">
        <v>1</v>
      </c>
      <c r="F109" s="15">
        <v>4</v>
      </c>
      <c r="G109" s="15">
        <v>8</v>
      </c>
      <c r="H109" s="15">
        <v>16</v>
      </c>
      <c r="I109" s="16" t="s">
        <v>7</v>
      </c>
    </row>
    <row r="110" spans="1:9" ht="15">
      <c r="A110" s="20">
        <v>45</v>
      </c>
      <c r="B110" s="24">
        <v>6</v>
      </c>
      <c r="C110" s="21">
        <f t="shared" si="3"/>
        <v>45006</v>
      </c>
      <c r="D110" s="8"/>
      <c r="E110" s="8"/>
      <c r="F110" s="8"/>
      <c r="G110" s="8"/>
      <c r="H110" s="8"/>
      <c r="I110" s="22" t="s">
        <v>4</v>
      </c>
    </row>
    <row r="111" spans="1:9" ht="15">
      <c r="A111" s="9">
        <v>45</v>
      </c>
      <c r="B111" s="4">
        <v>8</v>
      </c>
      <c r="C111" s="3">
        <f t="shared" si="3"/>
        <v>45008</v>
      </c>
      <c r="D111" s="5"/>
      <c r="E111" s="5"/>
      <c r="F111" s="5"/>
      <c r="G111" s="5"/>
      <c r="H111" s="5">
        <v>1</v>
      </c>
      <c r="I111" s="10" t="s">
        <v>4</v>
      </c>
    </row>
    <row r="112" spans="1:9" ht="15">
      <c r="A112" s="9">
        <v>45</v>
      </c>
      <c r="B112" s="4">
        <v>10</v>
      </c>
      <c r="C112" s="3">
        <f t="shared" si="3"/>
        <v>45010</v>
      </c>
      <c r="D112" s="5"/>
      <c r="E112" s="5"/>
      <c r="F112" s="5"/>
      <c r="G112" s="5"/>
      <c r="H112" s="5">
        <v>3</v>
      </c>
      <c r="I112" s="10" t="s">
        <v>5</v>
      </c>
    </row>
    <row r="113" spans="1:9" ht="15">
      <c r="A113" s="9">
        <v>45</v>
      </c>
      <c r="B113" s="4">
        <v>12</v>
      </c>
      <c r="C113" s="3">
        <f t="shared" si="3"/>
        <v>45012</v>
      </c>
      <c r="D113" s="5"/>
      <c r="E113" s="5"/>
      <c r="F113" s="5"/>
      <c r="G113" s="5">
        <v>2</v>
      </c>
      <c r="H113" s="5">
        <v>4</v>
      </c>
      <c r="I113" s="10" t="s">
        <v>5</v>
      </c>
    </row>
    <row r="114" spans="1:9" ht="15">
      <c r="A114" s="9">
        <v>45</v>
      </c>
      <c r="B114" s="4">
        <v>14</v>
      </c>
      <c r="C114" s="3">
        <f t="shared" si="3"/>
        <v>45014</v>
      </c>
      <c r="D114" s="5"/>
      <c r="E114" s="5"/>
      <c r="F114" s="5">
        <v>1</v>
      </c>
      <c r="G114" s="5">
        <v>3</v>
      </c>
      <c r="H114" s="5">
        <v>6</v>
      </c>
      <c r="I114" s="10" t="s">
        <v>6</v>
      </c>
    </row>
    <row r="115" spans="1:9" ht="15">
      <c r="A115" s="9">
        <v>45</v>
      </c>
      <c r="B115" s="4">
        <v>16</v>
      </c>
      <c r="C115" s="3">
        <f t="shared" si="3"/>
        <v>45016</v>
      </c>
      <c r="D115" s="5"/>
      <c r="E115" s="5"/>
      <c r="F115" s="5">
        <v>2</v>
      </c>
      <c r="G115" s="5">
        <v>3</v>
      </c>
      <c r="H115" s="5">
        <v>9</v>
      </c>
      <c r="I115" s="10" t="s">
        <v>6</v>
      </c>
    </row>
    <row r="116" spans="1:9" ht="15">
      <c r="A116" s="9">
        <v>45</v>
      </c>
      <c r="B116" s="4">
        <v>18</v>
      </c>
      <c r="C116" s="3">
        <f t="shared" si="3"/>
        <v>45018</v>
      </c>
      <c r="D116" s="5"/>
      <c r="E116" s="5"/>
      <c r="F116" s="5">
        <v>3</v>
      </c>
      <c r="G116" s="5">
        <v>5</v>
      </c>
      <c r="H116" s="5">
        <v>10</v>
      </c>
      <c r="I116" s="10" t="s">
        <v>6</v>
      </c>
    </row>
    <row r="117" spans="1:9" ht="15">
      <c r="A117" s="9">
        <v>45</v>
      </c>
      <c r="B117" s="4">
        <v>20</v>
      </c>
      <c r="C117" s="3">
        <f t="shared" si="3"/>
        <v>45020</v>
      </c>
      <c r="D117" s="5"/>
      <c r="E117" s="5">
        <v>1</v>
      </c>
      <c r="F117" s="5">
        <v>3</v>
      </c>
      <c r="G117" s="5">
        <v>6</v>
      </c>
      <c r="H117" s="5">
        <v>13</v>
      </c>
      <c r="I117" s="10" t="s">
        <v>7</v>
      </c>
    </row>
    <row r="118" spans="1:9" ht="15.75" thickBot="1">
      <c r="A118" s="12">
        <v>45</v>
      </c>
      <c r="B118" s="13">
        <v>22</v>
      </c>
      <c r="C118" s="14">
        <f t="shared" si="3"/>
        <v>45022</v>
      </c>
      <c r="D118" s="15"/>
      <c r="E118" s="15">
        <v>2</v>
      </c>
      <c r="F118" s="15">
        <v>4</v>
      </c>
      <c r="G118" s="15">
        <v>7</v>
      </c>
      <c r="H118" s="15">
        <v>15</v>
      </c>
      <c r="I118" s="16" t="s">
        <v>7</v>
      </c>
    </row>
    <row r="119" spans="1:9" ht="15">
      <c r="A119" s="20">
        <v>48</v>
      </c>
      <c r="B119" s="24">
        <v>5</v>
      </c>
      <c r="C119" s="21">
        <f t="shared" si="3"/>
        <v>48005</v>
      </c>
      <c r="D119" s="8"/>
      <c r="E119" s="8"/>
      <c r="F119" s="8"/>
      <c r="G119" s="8"/>
      <c r="H119" s="8"/>
      <c r="I119" s="22" t="s">
        <v>8</v>
      </c>
    </row>
    <row r="120" spans="1:9" ht="15">
      <c r="A120" s="9">
        <v>48</v>
      </c>
      <c r="B120" s="4">
        <v>7</v>
      </c>
      <c r="C120" s="3">
        <f t="shared" si="3"/>
        <v>48007</v>
      </c>
      <c r="D120" s="5"/>
      <c r="E120" s="5"/>
      <c r="F120" s="5"/>
      <c r="G120" s="5"/>
      <c r="H120" s="5">
        <v>1</v>
      </c>
      <c r="I120" s="10" t="s">
        <v>4</v>
      </c>
    </row>
    <row r="121" spans="1:9" ht="15">
      <c r="A121" s="9">
        <v>48</v>
      </c>
      <c r="B121" s="4">
        <v>9</v>
      </c>
      <c r="C121" s="3">
        <f t="shared" si="3"/>
        <v>48009</v>
      </c>
      <c r="D121" s="5"/>
      <c r="E121" s="5"/>
      <c r="F121" s="5"/>
      <c r="G121" s="5">
        <v>1</v>
      </c>
      <c r="H121" s="5">
        <v>3</v>
      </c>
      <c r="I121" s="10" t="s">
        <v>5</v>
      </c>
    </row>
    <row r="122" spans="1:9" ht="15">
      <c r="A122" s="9">
        <v>48</v>
      </c>
      <c r="B122" s="4">
        <v>11</v>
      </c>
      <c r="C122" s="3">
        <f t="shared" si="3"/>
        <v>48011</v>
      </c>
      <c r="D122" s="5"/>
      <c r="E122" s="5"/>
      <c r="F122" s="5"/>
      <c r="G122" s="5">
        <v>2</v>
      </c>
      <c r="H122" s="5">
        <v>5</v>
      </c>
      <c r="I122" s="10" t="s">
        <v>5</v>
      </c>
    </row>
    <row r="123" spans="1:9" ht="15">
      <c r="A123" s="9">
        <v>48</v>
      </c>
      <c r="B123" s="4">
        <v>13</v>
      </c>
      <c r="C123" s="3">
        <f t="shared" si="3"/>
        <v>48013</v>
      </c>
      <c r="D123" s="5"/>
      <c r="E123" s="5"/>
      <c r="F123" s="5">
        <v>1</v>
      </c>
      <c r="G123" s="5">
        <v>3</v>
      </c>
      <c r="H123" s="5">
        <v>6</v>
      </c>
      <c r="I123" s="10" t="s">
        <v>6</v>
      </c>
    </row>
    <row r="124" spans="1:9" ht="15">
      <c r="A124" s="9">
        <v>48</v>
      </c>
      <c r="B124" s="4">
        <v>15</v>
      </c>
      <c r="C124" s="3">
        <f t="shared" si="3"/>
        <v>48015</v>
      </c>
      <c r="D124" s="5"/>
      <c r="E124" s="5"/>
      <c r="F124" s="5">
        <v>2</v>
      </c>
      <c r="G124" s="5">
        <v>4</v>
      </c>
      <c r="H124" s="5">
        <v>9</v>
      </c>
      <c r="I124" s="10" t="s">
        <v>6</v>
      </c>
    </row>
    <row r="125" spans="1:9" ht="15">
      <c r="A125" s="9">
        <v>48</v>
      </c>
      <c r="B125" s="4">
        <v>17</v>
      </c>
      <c r="C125" s="3">
        <f t="shared" si="3"/>
        <v>48017</v>
      </c>
      <c r="D125" s="5"/>
      <c r="E125" s="5">
        <v>1</v>
      </c>
      <c r="F125" s="5">
        <v>3</v>
      </c>
      <c r="G125" s="5">
        <v>5</v>
      </c>
      <c r="H125" s="5">
        <v>11</v>
      </c>
      <c r="I125" s="10" t="s">
        <v>6</v>
      </c>
    </row>
    <row r="126" spans="1:9" ht="15">
      <c r="A126" s="9">
        <v>48</v>
      </c>
      <c r="B126" s="4">
        <v>19</v>
      </c>
      <c r="C126" s="3">
        <f t="shared" si="3"/>
        <v>48019</v>
      </c>
      <c r="D126" s="5"/>
      <c r="E126" s="5">
        <v>2</v>
      </c>
      <c r="F126" s="5">
        <v>3</v>
      </c>
      <c r="G126" s="5">
        <v>6</v>
      </c>
      <c r="H126" s="5">
        <v>14</v>
      </c>
      <c r="I126" s="10" t="s">
        <v>7</v>
      </c>
    </row>
    <row r="127" spans="1:9" ht="15.75" thickBot="1">
      <c r="A127" s="12">
        <v>48</v>
      </c>
      <c r="B127" s="13">
        <v>21</v>
      </c>
      <c r="C127" s="14">
        <f t="shared" si="3"/>
        <v>48021</v>
      </c>
      <c r="D127" s="15"/>
      <c r="E127" s="15">
        <v>3</v>
      </c>
      <c r="F127" s="15">
        <v>4</v>
      </c>
      <c r="G127" s="15">
        <v>7</v>
      </c>
      <c r="H127" s="15">
        <v>17</v>
      </c>
      <c r="I127" s="16" t="s">
        <v>7</v>
      </c>
    </row>
    <row r="128" spans="1:9" ht="15">
      <c r="A128" s="20">
        <v>51</v>
      </c>
      <c r="B128" s="27">
        <v>6</v>
      </c>
      <c r="C128" s="21">
        <f t="shared" si="3"/>
        <v>51006</v>
      </c>
      <c r="D128" s="28"/>
      <c r="E128" s="28"/>
      <c r="F128" s="28"/>
      <c r="G128" s="28"/>
      <c r="H128" s="28">
        <v>1</v>
      </c>
      <c r="I128" s="22" t="s">
        <v>4</v>
      </c>
    </row>
    <row r="129" spans="1:9" ht="15">
      <c r="A129" s="9">
        <v>51</v>
      </c>
      <c r="B129" s="4">
        <v>8</v>
      </c>
      <c r="C129" s="3">
        <f t="shared" si="3"/>
        <v>51008</v>
      </c>
      <c r="D129" s="5"/>
      <c r="E129" s="5"/>
      <c r="F129" s="5"/>
      <c r="G129" s="5">
        <v>1</v>
      </c>
      <c r="H129" s="5">
        <v>3</v>
      </c>
      <c r="I129" s="10" t="s">
        <v>5</v>
      </c>
    </row>
    <row r="130" spans="1:9" ht="15">
      <c r="A130" s="9">
        <v>51</v>
      </c>
      <c r="B130" s="4">
        <v>10</v>
      </c>
      <c r="C130" s="3">
        <f t="shared" si="3"/>
        <v>51010</v>
      </c>
      <c r="D130" s="5"/>
      <c r="E130" s="5"/>
      <c r="F130" s="5"/>
      <c r="G130" s="5">
        <v>2</v>
      </c>
      <c r="H130" s="5">
        <v>5</v>
      </c>
      <c r="I130" s="10" t="s">
        <v>5</v>
      </c>
    </row>
    <row r="131" spans="1:9" ht="15">
      <c r="A131" s="9">
        <v>51</v>
      </c>
      <c r="B131" s="4">
        <v>12</v>
      </c>
      <c r="C131" s="3">
        <f t="shared" si="3"/>
        <v>51012</v>
      </c>
      <c r="D131" s="5"/>
      <c r="E131" s="5"/>
      <c r="F131" s="5">
        <v>1</v>
      </c>
      <c r="G131" s="5">
        <v>3</v>
      </c>
      <c r="H131" s="5">
        <v>7</v>
      </c>
      <c r="I131" s="10" t="s">
        <v>6</v>
      </c>
    </row>
    <row r="132" spans="1:9" ht="15">
      <c r="A132" s="9">
        <v>51</v>
      </c>
      <c r="B132" s="4">
        <v>14</v>
      </c>
      <c r="C132" s="3">
        <f t="shared" si="3"/>
        <v>51014</v>
      </c>
      <c r="D132" s="5"/>
      <c r="E132" s="5"/>
      <c r="F132" s="5">
        <v>3</v>
      </c>
      <c r="G132" s="5">
        <v>4</v>
      </c>
      <c r="H132" s="5">
        <v>9</v>
      </c>
      <c r="I132" s="10" t="s">
        <v>6</v>
      </c>
    </row>
    <row r="133" spans="1:9" ht="15">
      <c r="A133" s="9">
        <v>51</v>
      </c>
      <c r="B133" s="4">
        <v>16</v>
      </c>
      <c r="C133" s="3">
        <f t="shared" si="3"/>
        <v>51016</v>
      </c>
      <c r="D133" s="5"/>
      <c r="E133" s="5">
        <v>1</v>
      </c>
      <c r="F133" s="5">
        <v>3</v>
      </c>
      <c r="G133" s="5">
        <v>6</v>
      </c>
      <c r="H133" s="5">
        <v>11</v>
      </c>
      <c r="I133" s="10" t="s">
        <v>6</v>
      </c>
    </row>
    <row r="134" spans="1:9" ht="15.75" thickBot="1">
      <c r="A134" s="12">
        <v>51</v>
      </c>
      <c r="B134" s="13">
        <v>18</v>
      </c>
      <c r="C134" s="14">
        <f t="shared" si="3"/>
        <v>51018</v>
      </c>
      <c r="D134" s="15"/>
      <c r="E134" s="15">
        <v>2</v>
      </c>
      <c r="F134" s="15">
        <v>4</v>
      </c>
      <c r="G134" s="15">
        <v>7</v>
      </c>
      <c r="H134" s="15">
        <v>14</v>
      </c>
      <c r="I134" s="16" t="s">
        <v>7</v>
      </c>
    </row>
    <row r="135" spans="1:9" ht="15">
      <c r="A135" s="20">
        <v>54</v>
      </c>
      <c r="B135" s="27">
        <v>6</v>
      </c>
      <c r="C135" s="21">
        <f aca="true" t="shared" si="4" ref="C135:C158">A135*1000+B135</f>
        <v>54006</v>
      </c>
      <c r="D135" s="28"/>
      <c r="E135" s="28"/>
      <c r="F135" s="28"/>
      <c r="G135" s="28"/>
      <c r="H135" s="28">
        <v>2</v>
      </c>
      <c r="I135" s="22" t="s">
        <v>4</v>
      </c>
    </row>
    <row r="136" spans="1:9" ht="15">
      <c r="A136" s="9">
        <v>54</v>
      </c>
      <c r="B136" s="4">
        <v>8</v>
      </c>
      <c r="C136" s="3">
        <f t="shared" si="4"/>
        <v>54008</v>
      </c>
      <c r="D136" s="5"/>
      <c r="E136" s="5"/>
      <c r="F136" s="5"/>
      <c r="G136" s="5">
        <v>1</v>
      </c>
      <c r="H136" s="5">
        <v>4</v>
      </c>
      <c r="I136" s="10" t="s">
        <v>5</v>
      </c>
    </row>
    <row r="137" spans="1:9" ht="15">
      <c r="A137" s="9">
        <v>54</v>
      </c>
      <c r="B137" s="4">
        <v>10</v>
      </c>
      <c r="C137" s="3">
        <f t="shared" si="4"/>
        <v>54010</v>
      </c>
      <c r="D137" s="5"/>
      <c r="E137" s="5"/>
      <c r="F137" s="5">
        <v>1</v>
      </c>
      <c r="G137" s="5">
        <v>2</v>
      </c>
      <c r="H137" s="5">
        <v>6</v>
      </c>
      <c r="I137" s="10" t="s">
        <v>5</v>
      </c>
    </row>
    <row r="138" spans="1:9" ht="15">
      <c r="A138" s="9">
        <v>54</v>
      </c>
      <c r="B138" s="4">
        <v>12</v>
      </c>
      <c r="C138" s="3">
        <f t="shared" si="4"/>
        <v>54012</v>
      </c>
      <c r="D138" s="5"/>
      <c r="E138" s="5"/>
      <c r="F138" s="5">
        <v>2</v>
      </c>
      <c r="G138" s="5">
        <v>4</v>
      </c>
      <c r="H138" s="5">
        <v>7</v>
      </c>
      <c r="I138" s="10" t="s">
        <v>6</v>
      </c>
    </row>
    <row r="139" spans="1:9" ht="15">
      <c r="A139" s="9">
        <v>54</v>
      </c>
      <c r="B139" s="4">
        <v>14</v>
      </c>
      <c r="C139" s="3">
        <f t="shared" si="4"/>
        <v>54014</v>
      </c>
      <c r="D139" s="5"/>
      <c r="E139" s="5">
        <v>1</v>
      </c>
      <c r="F139" s="5">
        <v>3</v>
      </c>
      <c r="G139" s="5">
        <v>5</v>
      </c>
      <c r="H139" s="5">
        <v>10</v>
      </c>
      <c r="I139" s="10" t="s">
        <v>6</v>
      </c>
    </row>
    <row r="140" spans="1:9" ht="15.75" thickBot="1">
      <c r="A140" s="12">
        <v>54</v>
      </c>
      <c r="B140" s="13">
        <v>16</v>
      </c>
      <c r="C140" s="14">
        <f t="shared" si="4"/>
        <v>54016</v>
      </c>
      <c r="D140" s="15"/>
      <c r="E140" s="15">
        <v>2</v>
      </c>
      <c r="F140" s="15">
        <v>4</v>
      </c>
      <c r="G140" s="15">
        <v>6</v>
      </c>
      <c r="H140" s="15">
        <v>13</v>
      </c>
      <c r="I140" s="16" t="s">
        <v>7</v>
      </c>
    </row>
    <row r="141" spans="1:9" ht="15">
      <c r="A141" s="20">
        <v>57</v>
      </c>
      <c r="B141" s="27">
        <v>6</v>
      </c>
      <c r="C141" s="21">
        <f t="shared" si="4"/>
        <v>57006</v>
      </c>
      <c r="D141" s="28"/>
      <c r="E141" s="28"/>
      <c r="F141" s="28"/>
      <c r="G141" s="28"/>
      <c r="H141" s="28">
        <v>3</v>
      </c>
      <c r="I141" s="22" t="s">
        <v>4</v>
      </c>
    </row>
    <row r="142" spans="1:9" ht="15">
      <c r="A142" s="9">
        <v>57</v>
      </c>
      <c r="B142" s="4">
        <v>8</v>
      </c>
      <c r="C142" s="3">
        <f t="shared" si="4"/>
        <v>57008</v>
      </c>
      <c r="D142" s="5"/>
      <c r="E142" s="5"/>
      <c r="F142" s="5"/>
      <c r="G142" s="5">
        <v>2</v>
      </c>
      <c r="H142" s="5">
        <v>4</v>
      </c>
      <c r="I142" s="10" t="s">
        <v>5</v>
      </c>
    </row>
    <row r="143" spans="1:9" ht="15">
      <c r="A143" s="9">
        <v>57</v>
      </c>
      <c r="B143" s="4">
        <v>10</v>
      </c>
      <c r="C143" s="3">
        <f t="shared" si="4"/>
        <v>57010</v>
      </c>
      <c r="D143" s="5"/>
      <c r="E143" s="5"/>
      <c r="F143" s="5">
        <v>2</v>
      </c>
      <c r="G143" s="5">
        <v>3</v>
      </c>
      <c r="H143" s="5">
        <v>6</v>
      </c>
      <c r="I143" s="10" t="s">
        <v>6</v>
      </c>
    </row>
    <row r="144" spans="1:9" ht="15">
      <c r="A144" s="9">
        <v>57</v>
      </c>
      <c r="B144" s="4">
        <v>12</v>
      </c>
      <c r="C144" s="3">
        <f t="shared" si="4"/>
        <v>57012</v>
      </c>
      <c r="D144" s="5"/>
      <c r="E144" s="5">
        <v>1</v>
      </c>
      <c r="F144" s="5">
        <v>2</v>
      </c>
      <c r="G144" s="5">
        <v>4</v>
      </c>
      <c r="H144" s="5">
        <v>9</v>
      </c>
      <c r="I144" s="10" t="s">
        <v>6</v>
      </c>
    </row>
    <row r="145" spans="1:9" ht="15">
      <c r="A145" s="9">
        <v>57</v>
      </c>
      <c r="B145" s="4">
        <v>14</v>
      </c>
      <c r="C145" s="3">
        <f t="shared" si="4"/>
        <v>57014</v>
      </c>
      <c r="D145" s="5"/>
      <c r="E145" s="5">
        <v>2</v>
      </c>
      <c r="F145" s="5">
        <v>3</v>
      </c>
      <c r="G145" s="5">
        <v>6</v>
      </c>
      <c r="H145" s="5">
        <v>12</v>
      </c>
      <c r="I145" s="10" t="s">
        <v>6</v>
      </c>
    </row>
    <row r="146" spans="1:9" ht="15.75" thickBot="1">
      <c r="A146" s="12">
        <v>57</v>
      </c>
      <c r="B146" s="13">
        <v>16</v>
      </c>
      <c r="C146" s="14">
        <f t="shared" si="4"/>
        <v>57016</v>
      </c>
      <c r="D146" s="15">
        <v>1</v>
      </c>
      <c r="E146" s="15">
        <v>3</v>
      </c>
      <c r="F146" s="15">
        <v>4</v>
      </c>
      <c r="G146" s="15">
        <v>7</v>
      </c>
      <c r="H146" s="15">
        <v>15</v>
      </c>
      <c r="I146" s="16" t="s">
        <v>7</v>
      </c>
    </row>
    <row r="147" spans="1:9" ht="15">
      <c r="A147" s="20">
        <v>60</v>
      </c>
      <c r="B147" s="27">
        <v>6</v>
      </c>
      <c r="C147" s="21">
        <f t="shared" si="4"/>
        <v>60006</v>
      </c>
      <c r="D147" s="28"/>
      <c r="E147" s="28"/>
      <c r="F147" s="28"/>
      <c r="G147" s="28">
        <v>1</v>
      </c>
      <c r="H147" s="28">
        <v>3</v>
      </c>
      <c r="I147" s="22" t="s">
        <v>5</v>
      </c>
    </row>
    <row r="148" spans="1:9" ht="15">
      <c r="A148" s="9">
        <v>60</v>
      </c>
      <c r="B148" s="4">
        <v>8</v>
      </c>
      <c r="C148" s="3">
        <f t="shared" si="4"/>
        <v>60008</v>
      </c>
      <c r="D148" s="5"/>
      <c r="E148" s="5"/>
      <c r="F148" s="5">
        <v>1</v>
      </c>
      <c r="G148" s="5">
        <v>2</v>
      </c>
      <c r="H148" s="5">
        <v>5</v>
      </c>
      <c r="I148" s="10" t="s">
        <v>5</v>
      </c>
    </row>
    <row r="149" spans="1:9" ht="15">
      <c r="A149" s="9">
        <v>60</v>
      </c>
      <c r="B149" s="4">
        <v>10</v>
      </c>
      <c r="C149" s="3">
        <f t="shared" si="4"/>
        <v>60010</v>
      </c>
      <c r="D149" s="5"/>
      <c r="E149" s="5">
        <v>1</v>
      </c>
      <c r="F149" s="5">
        <v>2</v>
      </c>
      <c r="G149" s="5">
        <v>3</v>
      </c>
      <c r="H149" s="5">
        <v>7</v>
      </c>
      <c r="I149" s="10" t="s">
        <v>6</v>
      </c>
    </row>
    <row r="150" spans="1:9" ht="15">
      <c r="A150" s="9">
        <v>60</v>
      </c>
      <c r="B150" s="4">
        <v>12</v>
      </c>
      <c r="C150" s="3">
        <f t="shared" si="4"/>
        <v>60012</v>
      </c>
      <c r="D150" s="5"/>
      <c r="E150" s="5">
        <v>2</v>
      </c>
      <c r="F150" s="5">
        <v>3</v>
      </c>
      <c r="G150" s="5">
        <v>4</v>
      </c>
      <c r="H150" s="5">
        <v>11</v>
      </c>
      <c r="I150" s="10" t="s">
        <v>6</v>
      </c>
    </row>
    <row r="151" spans="1:9" ht="15">
      <c r="A151" s="9">
        <v>60</v>
      </c>
      <c r="B151" s="4">
        <v>14</v>
      </c>
      <c r="C151" s="3">
        <f t="shared" si="4"/>
        <v>60014</v>
      </c>
      <c r="D151" s="5">
        <v>1</v>
      </c>
      <c r="E151" s="5">
        <v>2</v>
      </c>
      <c r="F151" s="5">
        <v>3</v>
      </c>
      <c r="G151" s="5">
        <v>5</v>
      </c>
      <c r="H151" s="5">
        <v>12</v>
      </c>
      <c r="I151" s="10" t="s">
        <v>6</v>
      </c>
    </row>
    <row r="152" spans="1:9" ht="15.75" thickBot="1">
      <c r="A152" s="12">
        <v>60</v>
      </c>
      <c r="B152" s="13">
        <v>16</v>
      </c>
      <c r="C152" s="14">
        <f t="shared" si="4"/>
        <v>60016</v>
      </c>
      <c r="D152" s="15">
        <v>1</v>
      </c>
      <c r="E152" s="15">
        <v>2</v>
      </c>
      <c r="F152" s="15">
        <v>4</v>
      </c>
      <c r="G152" s="15">
        <v>6</v>
      </c>
      <c r="H152" s="15">
        <v>14</v>
      </c>
      <c r="I152" s="16" t="s">
        <v>7</v>
      </c>
    </row>
    <row r="153" spans="1:9" ht="15">
      <c r="A153" s="20">
        <v>63</v>
      </c>
      <c r="B153" s="27">
        <v>6</v>
      </c>
      <c r="C153" s="21">
        <f t="shared" si="4"/>
        <v>63006</v>
      </c>
      <c r="D153" s="28"/>
      <c r="E153" s="28"/>
      <c r="F153" s="28"/>
      <c r="G153" s="28">
        <v>1</v>
      </c>
      <c r="H153" s="28">
        <v>4</v>
      </c>
      <c r="I153" s="22" t="s">
        <v>5</v>
      </c>
    </row>
    <row r="154" spans="1:9" ht="15">
      <c r="A154" s="9">
        <v>63</v>
      </c>
      <c r="B154" s="4">
        <v>8</v>
      </c>
      <c r="C154" s="3">
        <f t="shared" si="4"/>
        <v>63008</v>
      </c>
      <c r="D154" s="5"/>
      <c r="E154" s="5"/>
      <c r="F154" s="5">
        <v>1</v>
      </c>
      <c r="G154" s="5">
        <v>3</v>
      </c>
      <c r="H154" s="5">
        <v>6</v>
      </c>
      <c r="I154" s="10" t="s">
        <v>5</v>
      </c>
    </row>
    <row r="155" spans="1:9" ht="15">
      <c r="A155" s="9">
        <v>63</v>
      </c>
      <c r="B155" s="4">
        <v>10</v>
      </c>
      <c r="C155" s="3">
        <f t="shared" si="4"/>
        <v>63010</v>
      </c>
      <c r="D155" s="5"/>
      <c r="E155" s="5">
        <v>1</v>
      </c>
      <c r="F155" s="5">
        <v>2</v>
      </c>
      <c r="G155" s="5">
        <v>4</v>
      </c>
      <c r="H155" s="5">
        <v>9</v>
      </c>
      <c r="I155" s="10" t="s">
        <v>6</v>
      </c>
    </row>
    <row r="156" spans="1:9" ht="15">
      <c r="A156" s="9">
        <v>63</v>
      </c>
      <c r="B156" s="4">
        <v>12</v>
      </c>
      <c r="C156" s="3">
        <f t="shared" si="4"/>
        <v>63012</v>
      </c>
      <c r="D156" s="5"/>
      <c r="E156" s="5">
        <v>2</v>
      </c>
      <c r="F156" s="5">
        <v>3</v>
      </c>
      <c r="G156" s="5">
        <v>4</v>
      </c>
      <c r="H156" s="5">
        <v>10</v>
      </c>
      <c r="I156" s="10" t="s">
        <v>6</v>
      </c>
    </row>
    <row r="157" spans="1:9" ht="15">
      <c r="A157" s="9">
        <v>63</v>
      </c>
      <c r="B157" s="4">
        <v>14</v>
      </c>
      <c r="C157" s="3">
        <f t="shared" si="4"/>
        <v>63014</v>
      </c>
      <c r="D157" s="5">
        <v>1</v>
      </c>
      <c r="E157" s="5">
        <v>2</v>
      </c>
      <c r="F157" s="5">
        <v>3</v>
      </c>
      <c r="G157" s="5">
        <v>6</v>
      </c>
      <c r="H157" s="5">
        <v>12</v>
      </c>
      <c r="I157" s="10" t="s">
        <v>6</v>
      </c>
    </row>
    <row r="158" spans="1:9" ht="15.75" thickBot="1">
      <c r="A158" s="12">
        <v>63</v>
      </c>
      <c r="B158" s="13">
        <v>16</v>
      </c>
      <c r="C158" s="14">
        <f t="shared" si="4"/>
        <v>63016</v>
      </c>
      <c r="D158" s="15">
        <v>1</v>
      </c>
      <c r="E158" s="15">
        <v>2</v>
      </c>
      <c r="F158" s="15">
        <v>4</v>
      </c>
      <c r="G158" s="15">
        <v>6</v>
      </c>
      <c r="H158" s="15">
        <v>14</v>
      </c>
      <c r="I158" s="16" t="s">
        <v>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U86"/>
  <sheetViews>
    <sheetView zoomScalePageLayoutView="0" workbookViewId="0" topLeftCell="A1">
      <selection activeCell="N13" sqref="N13"/>
    </sheetView>
  </sheetViews>
  <sheetFormatPr defaultColWidth="11.421875" defaultRowHeight="12.75"/>
  <cols>
    <col min="1" max="16384" width="8.8515625" style="0" customWidth="1"/>
  </cols>
  <sheetData>
    <row r="3" spans="1:13" ht="12.75">
      <c r="A3" t="s">
        <v>24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 s="1" t="s">
        <v>26</v>
      </c>
      <c r="M3" t="s">
        <v>25</v>
      </c>
    </row>
    <row r="4" spans="1:15" ht="12.75">
      <c r="A4" s="44" t="s">
        <v>7</v>
      </c>
      <c r="B4" s="45">
        <v>0.08333333333333333</v>
      </c>
      <c r="C4" s="45">
        <v>0.125</v>
      </c>
      <c r="D4" s="45">
        <v>0.16666666666666666</v>
      </c>
      <c r="E4" s="45">
        <v>0.20833333333333334</v>
      </c>
      <c r="F4" s="45">
        <v>0.25</v>
      </c>
      <c r="G4" s="45">
        <v>0.2916666666666667</v>
      </c>
      <c r="H4" s="45">
        <v>0.3333333333333333</v>
      </c>
      <c r="I4" s="45">
        <v>0.375</v>
      </c>
      <c r="J4" s="45">
        <v>0.4166666666666667</v>
      </c>
      <c r="K4" s="45">
        <v>0.5</v>
      </c>
      <c r="L4" s="45">
        <f aca="true" t="shared" si="0" ref="L4:L9">MIN(B4:K4)</f>
        <v>0.08333333333333333</v>
      </c>
      <c r="M4" s="43">
        <v>1</v>
      </c>
      <c r="O4" s="76">
        <f>MATCH(K12,B4:J4)</f>
        <v>1</v>
      </c>
    </row>
    <row r="5" spans="1:15" ht="12.75">
      <c r="A5" s="44" t="s">
        <v>6</v>
      </c>
      <c r="B5" s="46">
        <v>0.020833333333333332</v>
      </c>
      <c r="C5" s="46">
        <v>0.041666666666666664</v>
      </c>
      <c r="D5" s="46">
        <v>0.0625</v>
      </c>
      <c r="E5" s="46">
        <v>0.09375</v>
      </c>
      <c r="F5" s="46">
        <v>0.125</v>
      </c>
      <c r="G5" s="46">
        <v>0.15625</v>
      </c>
      <c r="H5" s="46">
        <v>0.1875</v>
      </c>
      <c r="I5" s="46">
        <v>0.22916666666666666</v>
      </c>
      <c r="J5" s="46">
        <v>0.2708333333333333</v>
      </c>
      <c r="K5" s="46">
        <v>0.4166666666666667</v>
      </c>
      <c r="L5" s="46">
        <f t="shared" si="0"/>
        <v>0.020833333333333332</v>
      </c>
      <c r="M5" s="42">
        <v>0.8333333333333334</v>
      </c>
      <c r="O5" s="76">
        <f>MATCH(K12,B5:J5)</f>
        <v>3</v>
      </c>
    </row>
    <row r="6" spans="1:15" ht="12.75">
      <c r="A6" s="44" t="s">
        <v>5</v>
      </c>
      <c r="B6" s="47"/>
      <c r="C6" s="47"/>
      <c r="D6" s="45">
        <v>0.020833333333333332</v>
      </c>
      <c r="E6" s="45">
        <v>0.041666666666666664</v>
      </c>
      <c r="F6" s="45">
        <v>0.0625</v>
      </c>
      <c r="G6" s="45">
        <v>0.08333333333333333</v>
      </c>
      <c r="H6" s="45">
        <v>0.10416666666666667</v>
      </c>
      <c r="I6" s="45">
        <v>0.125</v>
      </c>
      <c r="J6" s="45">
        <v>0.14583333333333334</v>
      </c>
      <c r="K6" s="45">
        <v>0.3333333333333333</v>
      </c>
      <c r="L6" s="45">
        <f t="shared" si="0"/>
        <v>0.020833333333333332</v>
      </c>
      <c r="M6" s="42">
        <v>0.6666666666666666</v>
      </c>
      <c r="O6" s="76">
        <f>MATCH(K12,B6:J6)</f>
        <v>6</v>
      </c>
    </row>
    <row r="7" spans="1:15" ht="12.75">
      <c r="A7" s="44" t="s">
        <v>4</v>
      </c>
      <c r="B7" s="3"/>
      <c r="C7" s="3"/>
      <c r="D7" s="3"/>
      <c r="E7" s="3"/>
      <c r="F7" s="46">
        <v>0.020833333333333332</v>
      </c>
      <c r="G7" s="46">
        <v>0.03125</v>
      </c>
      <c r="H7" s="46">
        <v>0.041666666666666664</v>
      </c>
      <c r="I7" s="46">
        <v>0.0625</v>
      </c>
      <c r="J7" s="46">
        <v>0.08333333333333333</v>
      </c>
      <c r="K7" s="46">
        <v>0.25</v>
      </c>
      <c r="L7" s="46">
        <f t="shared" si="0"/>
        <v>0.020833333333333332</v>
      </c>
      <c r="M7" s="42">
        <v>0.5</v>
      </c>
      <c r="O7" s="76">
        <f>MATCH(K12,B7:J7)</f>
        <v>9</v>
      </c>
    </row>
    <row r="8" spans="1:15" ht="12.75">
      <c r="A8" s="44" t="s">
        <v>8</v>
      </c>
      <c r="B8" s="47"/>
      <c r="C8" s="47"/>
      <c r="D8" s="47"/>
      <c r="E8" s="47"/>
      <c r="F8" s="47"/>
      <c r="G8" s="47"/>
      <c r="H8" s="45">
        <v>0.006944444444444444</v>
      </c>
      <c r="I8" s="45">
        <v>0.013888888888888888</v>
      </c>
      <c r="J8" s="45">
        <v>0.020833333333333332</v>
      </c>
      <c r="K8" s="45">
        <v>0.16666666666666666</v>
      </c>
      <c r="L8" s="45">
        <f t="shared" si="0"/>
        <v>0.006944444444444444</v>
      </c>
      <c r="M8" s="42">
        <v>0.3333333333333333</v>
      </c>
      <c r="O8" s="76">
        <f>MATCH(K12,B8:J8)</f>
        <v>9</v>
      </c>
    </row>
    <row r="9" spans="1:15" ht="12.75">
      <c r="A9" s="44" t="s">
        <v>9</v>
      </c>
      <c r="B9" s="3"/>
      <c r="C9" s="3"/>
      <c r="D9" s="3"/>
      <c r="E9" s="3"/>
      <c r="F9" s="3"/>
      <c r="G9" s="3"/>
      <c r="H9" s="3"/>
      <c r="I9" s="46">
        <v>0.006944444444444444</v>
      </c>
      <c r="J9" s="46">
        <v>0.013888888888888888</v>
      </c>
      <c r="K9" s="46">
        <v>0.08333333333333333</v>
      </c>
      <c r="L9" s="50">
        <f t="shared" si="0"/>
        <v>0.006944444444444444</v>
      </c>
      <c r="M9" s="42">
        <v>0.16666666666666666</v>
      </c>
      <c r="O9" s="76">
        <f>MATCH(K12,B9:J9)</f>
        <v>9</v>
      </c>
    </row>
    <row r="10" ht="12.75">
      <c r="O10" s="76"/>
    </row>
    <row r="11" ht="12.75">
      <c r="O11" s="76" t="s">
        <v>35</v>
      </c>
    </row>
    <row r="12" spans="11:15" ht="12.75">
      <c r="K12" s="73">
        <f>Plan!B32</f>
        <v>0.08333333333333333</v>
      </c>
      <c r="L12" s="74">
        <f>Plan!B37</f>
        <v>15</v>
      </c>
      <c r="M12" s="74" t="str">
        <f>Plan!B28</f>
        <v>G</v>
      </c>
      <c r="N12" s="75">
        <f>INDEX(B15:J32,L13,M14)</f>
        <v>52</v>
      </c>
      <c r="O12" s="76"/>
    </row>
    <row r="13" spans="1:15" ht="12.75">
      <c r="A13" t="s">
        <v>0</v>
      </c>
      <c r="K13" s="76"/>
      <c r="L13" s="74">
        <f>MATCH(L12,A15:A32,-1)</f>
        <v>17</v>
      </c>
      <c r="M13" s="74">
        <f>MATCH(M12,WG!A4:A9,-1)</f>
        <v>1</v>
      </c>
      <c r="N13" s="76"/>
      <c r="O13" s="76"/>
    </row>
    <row r="14" spans="11:47" ht="12.75">
      <c r="K14" s="76"/>
      <c r="L14" s="75"/>
      <c r="M14" s="75">
        <f>INDEX(WG!O4:O9,MATCH(M12,WG!A4:A9,-1))</f>
        <v>1</v>
      </c>
      <c r="N14" s="75"/>
      <c r="O14" s="75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</row>
    <row r="15" spans="1:47" ht="12.75">
      <c r="A15" s="48">
        <v>63</v>
      </c>
      <c r="B15" s="49">
        <v>11</v>
      </c>
      <c r="C15" s="2">
        <v>10</v>
      </c>
      <c r="D15" s="49">
        <v>9</v>
      </c>
      <c r="E15" s="2">
        <v>8</v>
      </c>
      <c r="F15" s="49">
        <v>7</v>
      </c>
      <c r="G15" s="2">
        <v>6</v>
      </c>
      <c r="H15" s="49">
        <v>5</v>
      </c>
      <c r="I15" s="2">
        <v>4</v>
      </c>
      <c r="J15" s="49">
        <v>3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</row>
    <row r="16" spans="1:47" ht="12.75">
      <c r="A16" s="48">
        <v>60</v>
      </c>
      <c r="B16" s="49">
        <v>11</v>
      </c>
      <c r="C16" s="2">
        <v>10</v>
      </c>
      <c r="D16" s="49">
        <v>9</v>
      </c>
      <c r="E16" s="2">
        <v>8</v>
      </c>
      <c r="F16" s="49">
        <v>7</v>
      </c>
      <c r="G16" s="2">
        <v>6</v>
      </c>
      <c r="H16" s="49">
        <v>5</v>
      </c>
      <c r="I16" s="2">
        <v>4</v>
      </c>
      <c r="J16" s="49">
        <v>4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</row>
    <row r="17" spans="1:47" ht="12.75">
      <c r="A17" s="48">
        <v>57</v>
      </c>
      <c r="B17" s="49">
        <v>12</v>
      </c>
      <c r="C17" s="2">
        <v>11</v>
      </c>
      <c r="D17" s="49">
        <v>10</v>
      </c>
      <c r="E17" s="2">
        <v>9</v>
      </c>
      <c r="F17" s="49">
        <v>7</v>
      </c>
      <c r="G17" s="2">
        <v>6</v>
      </c>
      <c r="H17" s="49">
        <v>5</v>
      </c>
      <c r="I17" s="2">
        <v>5</v>
      </c>
      <c r="J17" s="49">
        <v>4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</row>
    <row r="18" spans="1:47" ht="12.75">
      <c r="A18" s="48">
        <v>54</v>
      </c>
      <c r="B18" s="49">
        <v>13</v>
      </c>
      <c r="C18" s="2">
        <v>12</v>
      </c>
      <c r="D18" s="49">
        <v>10</v>
      </c>
      <c r="E18" s="2">
        <v>9</v>
      </c>
      <c r="F18" s="49">
        <v>8</v>
      </c>
      <c r="G18" s="2">
        <v>7</v>
      </c>
      <c r="H18" s="49">
        <v>6</v>
      </c>
      <c r="I18" s="2">
        <v>5</v>
      </c>
      <c r="J18" s="49">
        <v>4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</row>
    <row r="19" spans="1:47" ht="12.75">
      <c r="A19" s="48">
        <v>51</v>
      </c>
      <c r="B19" s="49">
        <v>14</v>
      </c>
      <c r="C19" s="2">
        <v>12</v>
      </c>
      <c r="D19" s="49">
        <v>11</v>
      </c>
      <c r="E19" s="2">
        <v>10</v>
      </c>
      <c r="F19" s="49">
        <v>8</v>
      </c>
      <c r="G19" s="2">
        <v>7</v>
      </c>
      <c r="H19" s="49">
        <v>6</v>
      </c>
      <c r="I19" s="2">
        <v>5</v>
      </c>
      <c r="J19" s="49">
        <v>4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</row>
    <row r="20" spans="1:47" ht="12.75">
      <c r="A20" s="48">
        <v>48</v>
      </c>
      <c r="B20" s="49">
        <v>15</v>
      </c>
      <c r="C20" s="2">
        <v>13</v>
      </c>
      <c r="D20" s="49">
        <v>12</v>
      </c>
      <c r="E20" s="2">
        <v>10</v>
      </c>
      <c r="F20" s="49">
        <v>9</v>
      </c>
      <c r="G20" s="2">
        <v>8</v>
      </c>
      <c r="H20" s="49">
        <v>6</v>
      </c>
      <c r="I20" s="2">
        <v>5</v>
      </c>
      <c r="J20" s="49">
        <v>4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</row>
    <row r="21" spans="1:47" ht="12.75">
      <c r="A21" s="48">
        <v>45</v>
      </c>
      <c r="B21" s="49">
        <v>16</v>
      </c>
      <c r="C21" s="2">
        <v>14</v>
      </c>
      <c r="D21" s="49">
        <v>13</v>
      </c>
      <c r="E21" s="2">
        <v>11</v>
      </c>
      <c r="F21" s="49">
        <v>10</v>
      </c>
      <c r="G21" s="2">
        <v>8</v>
      </c>
      <c r="H21" s="49">
        <v>7</v>
      </c>
      <c r="I21" s="2">
        <v>6</v>
      </c>
      <c r="J21" s="49">
        <v>5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</row>
    <row r="22" spans="1:47" ht="12.75">
      <c r="A22" s="48">
        <v>42</v>
      </c>
      <c r="B22" s="49">
        <v>17</v>
      </c>
      <c r="C22" s="2">
        <v>15</v>
      </c>
      <c r="D22" s="49">
        <v>14</v>
      </c>
      <c r="E22" s="2">
        <v>12</v>
      </c>
      <c r="F22" s="49">
        <v>10</v>
      </c>
      <c r="G22" s="2">
        <v>9</v>
      </c>
      <c r="H22" s="49">
        <v>8</v>
      </c>
      <c r="I22" s="2">
        <v>6</v>
      </c>
      <c r="J22" s="49">
        <v>5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</row>
    <row r="23" spans="1:47" ht="12.75">
      <c r="A23" s="48">
        <v>39</v>
      </c>
      <c r="B23" s="49">
        <v>18</v>
      </c>
      <c r="C23" s="2">
        <v>17</v>
      </c>
      <c r="D23" s="49">
        <v>15</v>
      </c>
      <c r="E23" s="2">
        <v>13</v>
      </c>
      <c r="F23" s="49">
        <v>11</v>
      </c>
      <c r="G23" s="2">
        <v>10</v>
      </c>
      <c r="H23" s="49">
        <v>8</v>
      </c>
      <c r="I23" s="2">
        <v>7</v>
      </c>
      <c r="J23" s="49">
        <v>6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</row>
    <row r="24" spans="1:47" ht="12.75">
      <c r="A24" s="48">
        <v>36</v>
      </c>
      <c r="B24" s="49">
        <v>20</v>
      </c>
      <c r="C24" s="2">
        <v>18</v>
      </c>
      <c r="D24" s="49">
        <v>16</v>
      </c>
      <c r="E24" s="2">
        <v>14</v>
      </c>
      <c r="F24" s="49">
        <v>12</v>
      </c>
      <c r="G24" s="2">
        <v>11</v>
      </c>
      <c r="H24" s="49">
        <v>9</v>
      </c>
      <c r="I24" s="2">
        <v>7</v>
      </c>
      <c r="J24" s="49">
        <v>6</v>
      </c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</row>
    <row r="25" spans="1:47" ht="12.75">
      <c r="A25" s="48">
        <v>33</v>
      </c>
      <c r="B25" s="49">
        <v>22</v>
      </c>
      <c r="C25" s="2">
        <v>20</v>
      </c>
      <c r="D25" s="49">
        <v>18</v>
      </c>
      <c r="E25" s="2">
        <v>16</v>
      </c>
      <c r="F25" s="49">
        <v>14</v>
      </c>
      <c r="G25" s="2">
        <v>12</v>
      </c>
      <c r="H25" s="49">
        <v>10</v>
      </c>
      <c r="I25" s="2">
        <v>8</v>
      </c>
      <c r="J25" s="49">
        <v>7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</row>
    <row r="26" spans="1:47" ht="12.75">
      <c r="A26" s="48">
        <v>30</v>
      </c>
      <c r="B26" s="49">
        <v>24</v>
      </c>
      <c r="C26" s="2">
        <v>22</v>
      </c>
      <c r="D26" s="49">
        <v>20</v>
      </c>
      <c r="E26" s="2">
        <v>17</v>
      </c>
      <c r="F26" s="49">
        <v>15</v>
      </c>
      <c r="G26" s="2">
        <v>13</v>
      </c>
      <c r="H26" s="49">
        <v>11</v>
      </c>
      <c r="I26" s="2">
        <v>9</v>
      </c>
      <c r="J26" s="49">
        <v>8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</row>
    <row r="27" spans="1:47" ht="12.75">
      <c r="A27" s="48">
        <v>27</v>
      </c>
      <c r="B27" s="49">
        <v>27</v>
      </c>
      <c r="C27" s="2">
        <v>25</v>
      </c>
      <c r="D27" s="49">
        <v>22</v>
      </c>
      <c r="E27" s="2">
        <v>19</v>
      </c>
      <c r="F27" s="49">
        <v>17</v>
      </c>
      <c r="G27" s="2">
        <v>14</v>
      </c>
      <c r="H27" s="49">
        <v>12</v>
      </c>
      <c r="I27" s="2">
        <v>10</v>
      </c>
      <c r="J27" s="49">
        <v>8</v>
      </c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</row>
    <row r="28" spans="1:47" ht="12.75">
      <c r="A28" s="48">
        <v>24</v>
      </c>
      <c r="B28" s="49">
        <v>31</v>
      </c>
      <c r="C28" s="2">
        <v>28</v>
      </c>
      <c r="D28" s="49">
        <v>25</v>
      </c>
      <c r="E28" s="2">
        <v>22</v>
      </c>
      <c r="F28" s="49">
        <v>19</v>
      </c>
      <c r="G28" s="2">
        <v>16</v>
      </c>
      <c r="H28" s="49">
        <v>14</v>
      </c>
      <c r="I28" s="2">
        <v>12</v>
      </c>
      <c r="J28" s="49">
        <v>10</v>
      </c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</row>
    <row r="29" spans="1:47" ht="12.75">
      <c r="A29" s="48">
        <v>21</v>
      </c>
      <c r="B29" s="49">
        <v>36</v>
      </c>
      <c r="C29" s="2">
        <v>33</v>
      </c>
      <c r="D29" s="49">
        <v>29</v>
      </c>
      <c r="E29" s="2">
        <v>26</v>
      </c>
      <c r="F29" s="49">
        <v>22</v>
      </c>
      <c r="G29" s="2">
        <v>19</v>
      </c>
      <c r="H29" s="49">
        <v>16</v>
      </c>
      <c r="I29" s="2">
        <v>13</v>
      </c>
      <c r="J29" s="49">
        <v>11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</row>
    <row r="30" spans="1:47" ht="12.75">
      <c r="A30" s="48">
        <v>18</v>
      </c>
      <c r="B30" s="49">
        <v>43</v>
      </c>
      <c r="C30" s="2">
        <v>39</v>
      </c>
      <c r="D30" s="49">
        <v>34</v>
      </c>
      <c r="E30" s="2">
        <v>30</v>
      </c>
      <c r="F30" s="49">
        <v>26</v>
      </c>
      <c r="G30" s="2">
        <v>22</v>
      </c>
      <c r="H30" s="49">
        <v>19</v>
      </c>
      <c r="I30" s="2">
        <v>16</v>
      </c>
      <c r="J30" s="49">
        <v>13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</row>
    <row r="31" spans="1:47" ht="12.75">
      <c r="A31" s="48">
        <v>15</v>
      </c>
      <c r="B31" s="49">
        <v>52</v>
      </c>
      <c r="C31" s="2">
        <v>47</v>
      </c>
      <c r="D31" s="49">
        <v>42</v>
      </c>
      <c r="E31" s="2">
        <v>37</v>
      </c>
      <c r="F31" s="49">
        <v>32</v>
      </c>
      <c r="G31" s="2">
        <v>27</v>
      </c>
      <c r="H31" s="49">
        <v>23</v>
      </c>
      <c r="I31" s="2">
        <v>19</v>
      </c>
      <c r="J31" s="49">
        <v>16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</row>
    <row r="32" spans="1:47" ht="12.75">
      <c r="A32" s="48">
        <v>12</v>
      </c>
      <c r="B32" s="49">
        <v>66</v>
      </c>
      <c r="C32" s="2">
        <v>60</v>
      </c>
      <c r="D32" s="49">
        <v>54</v>
      </c>
      <c r="E32" s="2">
        <v>47</v>
      </c>
      <c r="F32" s="49">
        <v>41</v>
      </c>
      <c r="G32" s="2">
        <v>35</v>
      </c>
      <c r="H32" s="49">
        <v>30</v>
      </c>
      <c r="I32" s="2">
        <v>25</v>
      </c>
      <c r="J32" s="49">
        <v>20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</row>
    <row r="33" spans="12:47" ht="12.75"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</row>
    <row r="34" spans="12:47" ht="12.75"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</row>
    <row r="35" spans="12:47" ht="12.75"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</row>
    <row r="36" spans="12:47" ht="12.75"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</row>
    <row r="37" spans="12:47" ht="12.75"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</row>
    <row r="38" spans="12:47" ht="12.75"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</row>
    <row r="39" spans="12:47" ht="12.75"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</row>
    <row r="40" spans="12:47" ht="12.75"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</row>
    <row r="41" spans="12:47" ht="12.75"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</row>
    <row r="42" spans="12:47" ht="12.75"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</row>
    <row r="43" spans="12:47" ht="12.75"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</row>
    <row r="44" spans="12:47" ht="12.75"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</row>
    <row r="45" spans="12:47" ht="12.75"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</row>
    <row r="46" spans="12:47" ht="12.75"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</row>
    <row r="47" spans="12:47" ht="12.75"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</row>
    <row r="48" spans="12:47" ht="12.75"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</row>
    <row r="49" spans="12:47" ht="12.75"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</row>
    <row r="50" spans="12:47" ht="12.75"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</row>
    <row r="51" spans="12:47" ht="12.75"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</row>
    <row r="52" spans="12:47" ht="12.75"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</row>
    <row r="53" spans="12:47" ht="12.75"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</row>
    <row r="54" spans="12:47" ht="12.75"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</row>
    <row r="55" spans="12:47" ht="12.75"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</row>
    <row r="56" spans="12:47" ht="12.75"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</row>
    <row r="57" spans="12:47" ht="12.75"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</row>
    <row r="58" spans="12:47" ht="12.75"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</row>
    <row r="59" spans="12:47" ht="12.75"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</row>
    <row r="60" spans="12:47" ht="12.75"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</row>
    <row r="61" spans="12:47" ht="12.75"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</row>
    <row r="62" spans="12:47" ht="12.75"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</row>
    <row r="63" spans="12:47" ht="12.75"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</row>
    <row r="64" spans="12:47" ht="12.75"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</row>
    <row r="65" spans="12:47" ht="12.75"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</row>
    <row r="66" spans="12:47" ht="12.75"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</row>
    <row r="67" spans="12:47" ht="12.75"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</row>
    <row r="68" spans="12:47" ht="12.75"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</row>
    <row r="69" spans="12:47" ht="12.75"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</row>
    <row r="70" spans="12:47" ht="12.75"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</row>
    <row r="71" spans="12:47" ht="12.75"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</row>
    <row r="72" spans="12:47" ht="12.75"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</row>
    <row r="73" spans="12:47" ht="12.75"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</row>
    <row r="74" spans="12:47" ht="12.75"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</row>
    <row r="75" spans="12:47" ht="12.75"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</row>
    <row r="76" spans="12:47" ht="12.75"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</row>
    <row r="77" spans="12:47" ht="12.75"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</row>
    <row r="78" spans="12:47" ht="12.75"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</row>
    <row r="79" spans="12:47" ht="12.75"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</row>
    <row r="80" spans="12:47" ht="12.75"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</row>
    <row r="81" spans="12:47" ht="12.75"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</row>
    <row r="82" spans="12:47" ht="12.75"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</row>
    <row r="83" spans="12:47" ht="12.75"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</row>
    <row r="84" spans="12:47" ht="12.75"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</row>
    <row r="85" spans="12:47" ht="12.75"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</row>
    <row r="86" spans="12:47" ht="12.75"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Compuware Austria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christian haringer</cp:lastModifiedBy>
  <dcterms:created xsi:type="dcterms:W3CDTF">2009-09-23T11:26:05Z</dcterms:created>
  <dcterms:modified xsi:type="dcterms:W3CDTF">2019-12-11T08:31:05Z</dcterms:modified>
  <cp:category/>
  <cp:version/>
  <cp:contentType/>
  <cp:contentStatus/>
</cp:coreProperties>
</file>